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2" windowHeight="9555" activeTab="0"/>
  </bookViews>
  <sheets>
    <sheet name="附表1" sheetId="1" r:id="rId1"/>
    <sheet name="附表2" sheetId="2" r:id="rId2"/>
  </sheets>
  <definedNames/>
  <calcPr fullCalcOnLoad="1"/>
</workbook>
</file>

<file path=xl/sharedStrings.xml><?xml version="1.0" encoding="utf-8"?>
<sst xmlns="http://schemas.openxmlformats.org/spreadsheetml/2006/main" count="218" uniqueCount="57">
  <si>
    <t>福建省泉州市2024年3月交通工程地方材料价格信息采集表（含税价）</t>
  </si>
  <si>
    <t>单位：泉州市交通运输局                                                              发布时间：2024年4月份</t>
  </si>
  <si>
    <t>序号</t>
  </si>
  <si>
    <t>材料名称</t>
  </si>
  <si>
    <t>型号规格</t>
  </si>
  <si>
    <t>单位</t>
  </si>
  <si>
    <t>晋江市</t>
  </si>
  <si>
    <t>石狮市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</si>
  <si>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</si>
  <si>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</si>
  <si>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</si>
  <si>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</si>
  <si>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</si>
  <si>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</si>
  <si>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</si>
  <si>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中（粗）砂</t>
  </si>
  <si>
    <t>混凝土、砂浆用堆方</t>
  </si>
  <si>
    <t>m3</t>
  </si>
  <si>
    <t>机制砂</t>
  </si>
  <si>
    <t>海砂</t>
  </si>
  <si>
    <t>/</t>
  </si>
  <si>
    <t>粘土</t>
  </si>
  <si>
    <t>堆方</t>
  </si>
  <si>
    <t>砾石（河卵石）</t>
  </si>
  <si>
    <t>最大粒径6cm堆方</t>
  </si>
  <si>
    <t>片石</t>
  </si>
  <si>
    <t>码方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</si>
  <si>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</si>
  <si>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</si>
  <si>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</si>
  <si>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</si>
  <si>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</si>
  <si>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</si>
  <si>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</si>
  <si>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</si>
  <si>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</si>
  <si>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</si>
  <si>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路面用碎石（1.5cm）</t>
  </si>
  <si>
    <t>最大粒径1.5cm堆方</t>
  </si>
  <si>
    <t>路面用碎石（2.5cm）</t>
  </si>
  <si>
    <t>最大粒径2.5cm堆方</t>
  </si>
  <si>
    <t>块石</t>
  </si>
  <si>
    <t>粗料石</t>
  </si>
  <si>
    <t>毛条石</t>
  </si>
  <si>
    <t>细料石</t>
  </si>
  <si>
    <t>非泵送商品砼（含25km运费）</t>
  </si>
  <si>
    <t>C20</t>
  </si>
  <si>
    <t>C30</t>
  </si>
  <si>
    <t>C40</t>
  </si>
  <si>
    <t>C50</t>
  </si>
  <si>
    <t>沥青混凝土（含40km运费）
注：需要SBS改性额外增加90元/m3</t>
  </si>
  <si>
    <t>细粒式
AC-10C碎石</t>
  </si>
  <si>
    <t>中粒式AC-20C碎石</t>
  </si>
  <si>
    <t>玛蹄脂
SMA-10碎石</t>
  </si>
  <si>
    <t>玛蹄脂
SMA-13碎石</t>
  </si>
  <si>
    <t>福建省泉州市2024年3月交通工程地方材料价格信息采集表（除税价）</t>
  </si>
  <si>
    <t>单位：泉州市交通运输局                                                     发布时间：2024年4月份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</si>
</sst>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workbookViewId="0" topLeftCell="A17">
      <selection activeCell="T8" sqref="T8"/>
    </sheetView>
  </sheetViews>
  <sheetFormatPr defaultColWidth="9.00390625" defaultRowHeight="14.25"/>
  <cols>
    <col min="1" max="1" width="3.625" style="0" customWidth="1"/>
    <col min="2" max="2" width="17.75390625" style="0" customWidth="1"/>
    <col min="3" max="3" width="13.00390625" style="0" customWidth="1"/>
    <col min="4" max="4" width="4.125" style="0" customWidth="1"/>
    <col min="5" max="13" width="6.125" style="15" customWidth="1"/>
  </cols>
  <sheetData>
    <row r="1" spans="1:13" ht="30" customHeight="1">
      <c r="A1" s="16" t="s">
        <v>0</v>
      </c>
      <c r="B1" s="17"/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</row>
    <row r="2" spans="1:13" ht="24.75" customHeight="1">
      <c r="A2" s="19" t="s">
        <v>1</v>
      </c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</row>
    <row r="3" spans="1:13" ht="30" customHeight="1">
      <c r="A3" s="22" t="s">
        <v>2</v>
      </c>
      <c r="B3" s="22" t="s">
        <v>3</v>
      </c>
      <c r="C3" s="22" t="s">
        <v>4</v>
      </c>
      <c r="D3" s="22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5" t="s">
        <v>14</v>
      </c>
    </row>
    <row r="4" spans="1:13" s="14" customFormat="1" ht="30" customHeight="1">
      <c r="A4" s="24">
        <v>1</v>
      </c>
      <c r="B4" s="23" t="s">
        <v>15</v>
      </c>
      <c r="C4" s="25" t="s">
        <v>16</v>
      </c>
      <c r="D4" s="23" t="s">
        <v>17</v>
      </c>
      <c r="E4" s="24">
        <v>180</v>
      </c>
      <c r="F4" s="24">
        <v>175</v>
      </c>
      <c r="G4" s="24">
        <v>168</v>
      </c>
      <c r="H4" s="24">
        <v>181</v>
      </c>
      <c r="I4" s="24">
        <v>178</v>
      </c>
      <c r="J4" s="24">
        <v>170</v>
      </c>
      <c r="K4" s="24">
        <v>181</v>
      </c>
      <c r="L4" s="24">
        <v>184</v>
      </c>
      <c r="M4" s="24">
        <v>178</v>
      </c>
    </row>
    <row r="5" spans="1:13" s="14" customFormat="1" ht="30" customHeight="1">
      <c r="A5" s="24">
        <v>2</v>
      </c>
      <c r="B5" s="23" t="s">
        <v>18</v>
      </c>
      <c r="C5" s="24"/>
      <c r="D5" s="23" t="s">
        <v>17</v>
      </c>
      <c r="E5" s="24">
        <v>100</v>
      </c>
      <c r="F5" s="24">
        <v>101</v>
      </c>
      <c r="G5" s="24">
        <v>98</v>
      </c>
      <c r="H5" s="24">
        <v>102</v>
      </c>
      <c r="I5" s="24">
        <v>100</v>
      </c>
      <c r="J5" s="24">
        <v>97</v>
      </c>
      <c r="K5" s="24">
        <v>101</v>
      </c>
      <c r="L5" s="24">
        <v>104</v>
      </c>
      <c r="M5" s="30">
        <v>100</v>
      </c>
    </row>
    <row r="6" spans="1:13" ht="30" customHeight="1">
      <c r="A6" s="24">
        <v>3</v>
      </c>
      <c r="B6" s="22" t="s">
        <v>19</v>
      </c>
      <c r="C6" s="26"/>
      <c r="D6" s="22" t="s">
        <v>17</v>
      </c>
      <c r="E6" s="27" t="s">
        <v>20</v>
      </c>
      <c r="F6" s="27" t="s">
        <v>20</v>
      </c>
      <c r="G6" s="27" t="s">
        <v>20</v>
      </c>
      <c r="H6" s="27" t="s">
        <v>20</v>
      </c>
      <c r="I6" s="27" t="s">
        <v>20</v>
      </c>
      <c r="J6" s="27" t="s">
        <v>20</v>
      </c>
      <c r="K6" s="27" t="s">
        <v>20</v>
      </c>
      <c r="L6" s="27" t="s">
        <v>20</v>
      </c>
      <c r="M6" s="27" t="s">
        <v>20</v>
      </c>
    </row>
    <row r="7" spans="1:13" ht="30" customHeight="1">
      <c r="A7" s="24">
        <v>4</v>
      </c>
      <c r="B7" s="22" t="s">
        <v>21</v>
      </c>
      <c r="C7" s="22" t="s">
        <v>22</v>
      </c>
      <c r="D7" s="22" t="s">
        <v>17</v>
      </c>
      <c r="E7" s="24">
        <v>38</v>
      </c>
      <c r="F7" s="24">
        <v>38</v>
      </c>
      <c r="G7" s="24">
        <v>38</v>
      </c>
      <c r="H7" s="24">
        <v>38</v>
      </c>
      <c r="I7" s="24">
        <v>38</v>
      </c>
      <c r="J7" s="24">
        <v>38</v>
      </c>
      <c r="K7" s="24">
        <v>38</v>
      </c>
      <c r="L7" s="24">
        <v>38</v>
      </c>
      <c r="M7" s="24">
        <v>38</v>
      </c>
    </row>
    <row r="8" spans="1:13" ht="30" customHeight="1">
      <c r="A8" s="24">
        <v>5</v>
      </c>
      <c r="B8" s="28" t="s">
        <v>23</v>
      </c>
      <c r="C8" s="22" t="s">
        <v>24</v>
      </c>
      <c r="D8" s="22" t="s">
        <v>17</v>
      </c>
      <c r="E8" s="24">
        <v>59</v>
      </c>
      <c r="F8" s="24">
        <v>59</v>
      </c>
      <c r="G8" s="24">
        <v>59</v>
      </c>
      <c r="H8" s="24">
        <v>59</v>
      </c>
      <c r="I8" s="24">
        <v>60</v>
      </c>
      <c r="J8" s="24">
        <v>60</v>
      </c>
      <c r="K8" s="24">
        <v>52</v>
      </c>
      <c r="L8" s="24">
        <v>45</v>
      </c>
      <c r="M8" s="24">
        <v>60</v>
      </c>
    </row>
    <row r="9" spans="1:13" ht="30" customHeight="1">
      <c r="A9" s="24">
        <v>6</v>
      </c>
      <c r="B9" s="22" t="s">
        <v>25</v>
      </c>
      <c r="C9" s="22" t="s">
        <v>26</v>
      </c>
      <c r="D9" s="22" t="s">
        <v>17</v>
      </c>
      <c r="E9" s="24">
        <v>50</v>
      </c>
      <c r="F9" s="24">
        <v>50</v>
      </c>
      <c r="G9" s="24">
        <v>59</v>
      </c>
      <c r="H9" s="24">
        <v>59</v>
      </c>
      <c r="I9" s="24">
        <v>60</v>
      </c>
      <c r="J9" s="24">
        <v>55</v>
      </c>
      <c r="K9" s="24">
        <v>52</v>
      </c>
      <c r="L9" s="24">
        <v>55</v>
      </c>
      <c r="M9" s="24">
        <v>60</v>
      </c>
    </row>
    <row r="10" spans="1:13" ht="30" customHeight="1">
      <c r="A10" s="24">
        <v>7</v>
      </c>
      <c r="B10" s="22" t="s">
        <v>27</v>
      </c>
      <c r="C10" s="22" t="s">
        <v>26</v>
      </c>
      <c r="D10" s="22" t="s">
        <v>17</v>
      </c>
      <c r="E10" s="24">
        <v>50</v>
      </c>
      <c r="F10" s="24">
        <v>50</v>
      </c>
      <c r="G10" s="24">
        <v>58</v>
      </c>
      <c r="H10" s="24">
        <v>58</v>
      </c>
      <c r="I10" s="24">
        <v>59</v>
      </c>
      <c r="J10" s="24">
        <v>45</v>
      </c>
      <c r="K10" s="24">
        <v>47</v>
      </c>
      <c r="L10" s="24">
        <v>50</v>
      </c>
      <c r="M10" s="24">
        <v>60</v>
      </c>
    </row>
    <row r="11" spans="1:13" ht="30" customHeight="1">
      <c r="A11" s="24">
        <v>8</v>
      </c>
      <c r="B11" s="25" t="s">
        <v>28</v>
      </c>
      <c r="C11" s="23" t="s">
        <v>29</v>
      </c>
      <c r="D11" s="23" t="s">
        <v>17</v>
      </c>
      <c r="E11" s="24">
        <v>85</v>
      </c>
      <c r="F11" s="24">
        <v>79</v>
      </c>
      <c r="G11" s="24">
        <v>80</v>
      </c>
      <c r="H11" s="24">
        <v>85</v>
      </c>
      <c r="I11" s="24">
        <v>72</v>
      </c>
      <c r="J11" s="24">
        <v>76</v>
      </c>
      <c r="K11" s="24">
        <v>80</v>
      </c>
      <c r="L11" s="24">
        <v>80</v>
      </c>
      <c r="M11" s="24">
        <v>79</v>
      </c>
    </row>
    <row r="12" spans="1:13" ht="30" customHeight="1">
      <c r="A12" s="24">
        <v>9</v>
      </c>
      <c r="B12" s="25" t="s">
        <v>30</v>
      </c>
      <c r="C12" s="23" t="s">
        <v>31</v>
      </c>
      <c r="D12" s="23" t="s">
        <v>17</v>
      </c>
      <c r="E12" s="24">
        <v>85</v>
      </c>
      <c r="F12" s="24">
        <v>79</v>
      </c>
      <c r="G12" s="24">
        <v>80</v>
      </c>
      <c r="H12" s="24">
        <v>85</v>
      </c>
      <c r="I12" s="24">
        <v>72</v>
      </c>
      <c r="J12" s="24">
        <v>76</v>
      </c>
      <c r="K12" s="24">
        <v>80</v>
      </c>
      <c r="L12" s="24">
        <v>80</v>
      </c>
      <c r="M12" s="24">
        <v>79</v>
      </c>
    </row>
    <row r="13" spans="1:13" ht="30" customHeight="1">
      <c r="A13" s="24">
        <v>10</v>
      </c>
      <c r="B13" s="25" t="s">
        <v>32</v>
      </c>
      <c r="C13" s="23" t="s">
        <v>24</v>
      </c>
      <c r="D13" s="23" t="s">
        <v>17</v>
      </c>
      <c r="E13" s="24">
        <v>85</v>
      </c>
      <c r="F13" s="24">
        <v>79</v>
      </c>
      <c r="G13" s="24">
        <v>80</v>
      </c>
      <c r="H13" s="24">
        <v>85</v>
      </c>
      <c r="I13" s="24">
        <v>72</v>
      </c>
      <c r="J13" s="24">
        <v>76</v>
      </c>
      <c r="K13" s="24">
        <v>80</v>
      </c>
      <c r="L13" s="24">
        <v>80</v>
      </c>
      <c r="M13" s="24">
        <v>79</v>
      </c>
    </row>
    <row r="14" spans="1:13" ht="30" customHeight="1">
      <c r="A14" s="24">
        <v>11</v>
      </c>
      <c r="B14" s="25" t="s">
        <v>33</v>
      </c>
      <c r="C14" s="25" t="s">
        <v>34</v>
      </c>
      <c r="D14" s="23" t="s">
        <v>17</v>
      </c>
      <c r="E14" s="24">
        <v>85</v>
      </c>
      <c r="F14" s="24">
        <v>79</v>
      </c>
      <c r="G14" s="24">
        <v>80</v>
      </c>
      <c r="H14" s="24">
        <v>85</v>
      </c>
      <c r="I14" s="24">
        <v>72</v>
      </c>
      <c r="J14" s="24">
        <v>76</v>
      </c>
      <c r="K14" s="24">
        <v>80</v>
      </c>
      <c r="L14" s="24">
        <v>80</v>
      </c>
      <c r="M14" s="24">
        <v>79</v>
      </c>
    </row>
    <row r="15" spans="1:13" ht="30" customHeight="1">
      <c r="A15" s="24">
        <v>12</v>
      </c>
      <c r="B15" s="28" t="s">
        <v>35</v>
      </c>
      <c r="C15" s="22" t="s">
        <v>29</v>
      </c>
      <c r="D15" s="22" t="s">
        <v>17</v>
      </c>
      <c r="E15" s="24">
        <v>101</v>
      </c>
      <c r="F15" s="24">
        <v>93</v>
      </c>
      <c r="G15" s="24">
        <v>86</v>
      </c>
      <c r="H15" s="24">
        <v>95</v>
      </c>
      <c r="I15" s="24">
        <v>87</v>
      </c>
      <c r="J15" s="24">
        <v>95</v>
      </c>
      <c r="K15" s="24">
        <v>88</v>
      </c>
      <c r="L15" s="24">
        <v>93</v>
      </c>
      <c r="M15" s="24">
        <v>99</v>
      </c>
    </row>
    <row r="16" spans="1:13" ht="30" customHeight="1">
      <c r="A16" s="24">
        <v>13</v>
      </c>
      <c r="B16" s="28" t="s">
        <v>36</v>
      </c>
      <c r="C16" s="22" t="s">
        <v>31</v>
      </c>
      <c r="D16" s="22" t="s">
        <v>17</v>
      </c>
      <c r="E16" s="24">
        <v>101</v>
      </c>
      <c r="F16" s="24">
        <v>93</v>
      </c>
      <c r="G16" s="24">
        <v>87</v>
      </c>
      <c r="H16" s="24">
        <v>95</v>
      </c>
      <c r="I16" s="24">
        <v>87</v>
      </c>
      <c r="J16" s="24">
        <v>95</v>
      </c>
      <c r="K16" s="24">
        <v>88</v>
      </c>
      <c r="L16" s="24">
        <v>93</v>
      </c>
      <c r="M16" s="24">
        <v>99</v>
      </c>
    </row>
    <row r="17" spans="1:13" ht="30" customHeight="1">
      <c r="A17" s="24">
        <v>14</v>
      </c>
      <c r="B17" s="28" t="s">
        <v>37</v>
      </c>
      <c r="C17" s="28" t="s">
        <v>38</v>
      </c>
      <c r="D17" s="22" t="s">
        <v>17</v>
      </c>
      <c r="E17" s="24">
        <v>96</v>
      </c>
      <c r="F17" s="24">
        <v>94</v>
      </c>
      <c r="G17" s="24">
        <v>88</v>
      </c>
      <c r="H17" s="24">
        <v>95</v>
      </c>
      <c r="I17" s="24">
        <v>80</v>
      </c>
      <c r="J17" s="24">
        <v>81</v>
      </c>
      <c r="K17" s="24">
        <v>83</v>
      </c>
      <c r="L17" s="24">
        <v>83</v>
      </c>
      <c r="M17" s="24">
        <v>90</v>
      </c>
    </row>
    <row r="18" spans="1:13" ht="30" customHeight="1">
      <c r="A18" s="24">
        <v>15</v>
      </c>
      <c r="B18" s="28" t="s">
        <v>39</v>
      </c>
      <c r="C18" s="28" t="s">
        <v>40</v>
      </c>
      <c r="D18" s="22" t="s">
        <v>17</v>
      </c>
      <c r="E18" s="24">
        <v>96</v>
      </c>
      <c r="F18" s="24">
        <v>94</v>
      </c>
      <c r="G18" s="24">
        <v>88</v>
      </c>
      <c r="H18" s="24">
        <v>95</v>
      </c>
      <c r="I18" s="24">
        <v>80</v>
      </c>
      <c r="J18" s="24">
        <v>81</v>
      </c>
      <c r="K18" s="24">
        <v>83</v>
      </c>
      <c r="L18" s="24">
        <v>83</v>
      </c>
      <c r="M18" s="24">
        <v>90</v>
      </c>
    </row>
    <row r="19" spans="1:13" ht="30" customHeight="1">
      <c r="A19" s="24">
        <v>16</v>
      </c>
      <c r="B19" s="28" t="s">
        <v>41</v>
      </c>
      <c r="C19" s="22" t="s">
        <v>26</v>
      </c>
      <c r="D19" s="22" t="s">
        <v>17</v>
      </c>
      <c r="E19" s="24">
        <v>58</v>
      </c>
      <c r="F19" s="24">
        <v>58</v>
      </c>
      <c r="G19" s="24">
        <v>58</v>
      </c>
      <c r="H19" s="24">
        <v>60</v>
      </c>
      <c r="I19" s="24">
        <v>58</v>
      </c>
      <c r="J19" s="24">
        <v>60</v>
      </c>
      <c r="K19" s="24">
        <v>57</v>
      </c>
      <c r="L19" s="24">
        <v>51</v>
      </c>
      <c r="M19" s="24">
        <v>58</v>
      </c>
    </row>
    <row r="20" spans="1:13" ht="30" customHeight="1">
      <c r="A20" s="24">
        <v>17</v>
      </c>
      <c r="B20" s="28" t="s">
        <v>42</v>
      </c>
      <c r="C20" s="22" t="s">
        <v>26</v>
      </c>
      <c r="D20" s="22" t="s">
        <v>17</v>
      </c>
      <c r="E20" s="24">
        <v>175</v>
      </c>
      <c r="F20" s="24">
        <v>185</v>
      </c>
      <c r="G20" s="24">
        <v>185</v>
      </c>
      <c r="H20" s="24">
        <v>180</v>
      </c>
      <c r="I20" s="24">
        <v>180</v>
      </c>
      <c r="J20" s="24">
        <v>185</v>
      </c>
      <c r="K20" s="24">
        <v>180</v>
      </c>
      <c r="L20" s="24">
        <v>180</v>
      </c>
      <c r="M20" s="24">
        <v>185</v>
      </c>
    </row>
    <row r="21" spans="1:13" ht="30" customHeight="1">
      <c r="A21" s="24">
        <v>18</v>
      </c>
      <c r="B21" s="28" t="s">
        <v>43</v>
      </c>
      <c r="C21" s="22" t="s">
        <v>26</v>
      </c>
      <c r="D21" s="22" t="s">
        <v>17</v>
      </c>
      <c r="E21" s="24">
        <v>165</v>
      </c>
      <c r="F21" s="24">
        <v>170</v>
      </c>
      <c r="G21" s="24">
        <v>165</v>
      </c>
      <c r="H21" s="24">
        <v>170</v>
      </c>
      <c r="I21" s="24">
        <v>165</v>
      </c>
      <c r="J21" s="24">
        <v>165</v>
      </c>
      <c r="K21" s="24">
        <v>165</v>
      </c>
      <c r="L21" s="24">
        <v>165</v>
      </c>
      <c r="M21" s="24">
        <v>165</v>
      </c>
    </row>
    <row r="22" spans="1:13" ht="30" customHeight="1">
      <c r="A22" s="24">
        <v>19</v>
      </c>
      <c r="B22" s="28" t="s">
        <v>44</v>
      </c>
      <c r="C22" s="22" t="s">
        <v>26</v>
      </c>
      <c r="D22" s="22" t="s">
        <v>17</v>
      </c>
      <c r="E22" s="24">
        <v>230</v>
      </c>
      <c r="F22" s="24">
        <v>235</v>
      </c>
      <c r="G22" s="24">
        <v>230</v>
      </c>
      <c r="H22" s="24">
        <v>235</v>
      </c>
      <c r="I22" s="24">
        <v>235</v>
      </c>
      <c r="J22" s="24">
        <v>230</v>
      </c>
      <c r="K22" s="24">
        <v>230</v>
      </c>
      <c r="L22" s="24">
        <v>230</v>
      </c>
      <c r="M22" s="24">
        <v>235</v>
      </c>
    </row>
    <row r="23" spans="1:13" ht="30" customHeight="1">
      <c r="A23" s="24">
        <v>20</v>
      </c>
      <c r="B23" s="10" t="s">
        <v>45</v>
      </c>
      <c r="C23" s="11" t="s">
        <v>46</v>
      </c>
      <c r="D23" s="11" t="s">
        <v>17</v>
      </c>
      <c r="E23" s="29">
        <v>361</v>
      </c>
      <c r="F23" s="29">
        <v>385</v>
      </c>
      <c r="G23" s="29">
        <v>390</v>
      </c>
      <c r="H23" s="29">
        <v>399</v>
      </c>
      <c r="I23" s="29">
        <v>367</v>
      </c>
      <c r="J23" s="29">
        <v>390</v>
      </c>
      <c r="K23" s="29">
        <v>380</v>
      </c>
      <c r="L23" s="29">
        <v>415</v>
      </c>
      <c r="M23" s="29">
        <v>368</v>
      </c>
    </row>
    <row r="24" spans="1:13" ht="30" customHeight="1">
      <c r="A24" s="24">
        <v>21</v>
      </c>
      <c r="B24" s="10"/>
      <c r="C24" s="11" t="s">
        <v>47</v>
      </c>
      <c r="D24" s="11" t="s">
        <v>17</v>
      </c>
      <c r="E24" s="29">
        <v>372</v>
      </c>
      <c r="F24" s="29">
        <v>405</v>
      </c>
      <c r="G24" s="29">
        <v>408</v>
      </c>
      <c r="H24" s="29">
        <v>412</v>
      </c>
      <c r="I24" s="29">
        <v>390</v>
      </c>
      <c r="J24" s="29">
        <v>410</v>
      </c>
      <c r="K24" s="29">
        <v>405</v>
      </c>
      <c r="L24" s="29">
        <v>432</v>
      </c>
      <c r="M24" s="29">
        <v>390</v>
      </c>
    </row>
    <row r="25" spans="1:13" ht="30" customHeight="1">
      <c r="A25" s="24">
        <v>22</v>
      </c>
      <c r="B25" s="10"/>
      <c r="C25" s="11" t="s">
        <v>48</v>
      </c>
      <c r="D25" s="11" t="s">
        <v>17</v>
      </c>
      <c r="E25" s="29">
        <v>408</v>
      </c>
      <c r="F25" s="29">
        <v>436</v>
      </c>
      <c r="G25" s="29">
        <v>432</v>
      </c>
      <c r="H25" s="29">
        <v>440</v>
      </c>
      <c r="I25" s="29">
        <v>430</v>
      </c>
      <c r="J25" s="29">
        <v>435</v>
      </c>
      <c r="K25" s="29">
        <v>430</v>
      </c>
      <c r="L25" s="29">
        <v>463</v>
      </c>
      <c r="M25" s="29">
        <v>415</v>
      </c>
    </row>
    <row r="26" spans="1:13" ht="30" customHeight="1">
      <c r="A26" s="24">
        <v>23</v>
      </c>
      <c r="B26" s="10"/>
      <c r="C26" s="11" t="s">
        <v>49</v>
      </c>
      <c r="D26" s="11" t="s">
        <v>17</v>
      </c>
      <c r="E26" s="29">
        <v>450</v>
      </c>
      <c r="F26" s="29">
        <v>458</v>
      </c>
      <c r="G26" s="29">
        <v>468</v>
      </c>
      <c r="H26" s="29">
        <v>480</v>
      </c>
      <c r="I26" s="29">
        <v>476</v>
      </c>
      <c r="J26" s="29">
        <v>470</v>
      </c>
      <c r="K26" s="29">
        <v>478</v>
      </c>
      <c r="L26" s="29">
        <v>510</v>
      </c>
      <c r="M26" s="29">
        <v>468</v>
      </c>
    </row>
    <row r="27" spans="1:13" ht="30" customHeight="1">
      <c r="A27" s="24">
        <v>24</v>
      </c>
      <c r="B27" s="13" t="s">
        <v>50</v>
      </c>
      <c r="C27" s="13" t="s">
        <v>51</v>
      </c>
      <c r="D27" s="11" t="s">
        <v>17</v>
      </c>
      <c r="E27" s="29">
        <v>1065</v>
      </c>
      <c r="F27" s="29" t="s">
        <v>20</v>
      </c>
      <c r="G27" s="29">
        <v>1090</v>
      </c>
      <c r="H27" s="29">
        <v>1095</v>
      </c>
      <c r="I27" s="29">
        <v>1092</v>
      </c>
      <c r="J27" s="29">
        <v>1080</v>
      </c>
      <c r="K27" s="29">
        <v>1188</v>
      </c>
      <c r="L27" s="29" t="s">
        <v>20</v>
      </c>
      <c r="M27" s="29" t="s">
        <v>20</v>
      </c>
    </row>
    <row r="28" spans="1:13" ht="30" customHeight="1">
      <c r="A28" s="24">
        <v>25</v>
      </c>
      <c r="B28" s="10"/>
      <c r="C28" s="13" t="s">
        <v>52</v>
      </c>
      <c r="D28" s="11" t="s">
        <v>17</v>
      </c>
      <c r="E28" s="29">
        <v>1005</v>
      </c>
      <c r="F28" s="29" t="s">
        <v>20</v>
      </c>
      <c r="G28" s="29">
        <v>965</v>
      </c>
      <c r="H28" s="29">
        <v>935</v>
      </c>
      <c r="I28" s="29">
        <v>960</v>
      </c>
      <c r="J28" s="29">
        <v>950</v>
      </c>
      <c r="K28" s="29">
        <v>987</v>
      </c>
      <c r="L28" s="29" t="s">
        <v>20</v>
      </c>
      <c r="M28" s="29" t="s">
        <v>20</v>
      </c>
    </row>
    <row r="29" spans="1:13" ht="30" customHeight="1">
      <c r="A29" s="24">
        <v>26</v>
      </c>
      <c r="B29" s="10"/>
      <c r="C29" s="13" t="s">
        <v>53</v>
      </c>
      <c r="D29" s="11" t="s">
        <v>17</v>
      </c>
      <c r="E29" s="29">
        <v>1160</v>
      </c>
      <c r="F29" s="29" t="s">
        <v>20</v>
      </c>
      <c r="G29" s="29">
        <v>1185</v>
      </c>
      <c r="H29" s="29">
        <v>1168</v>
      </c>
      <c r="I29" s="29">
        <v>1198</v>
      </c>
      <c r="J29" s="29">
        <v>1170</v>
      </c>
      <c r="K29" s="29">
        <v>1315</v>
      </c>
      <c r="L29" s="29" t="s">
        <v>20</v>
      </c>
      <c r="M29" s="29" t="s">
        <v>20</v>
      </c>
    </row>
    <row r="30" spans="1:13" ht="30" customHeight="1">
      <c r="A30" s="24">
        <v>27</v>
      </c>
      <c r="B30" s="10"/>
      <c r="C30" s="13" t="s">
        <v>54</v>
      </c>
      <c r="D30" s="11" t="s">
        <v>17</v>
      </c>
      <c r="E30" s="29">
        <v>1135</v>
      </c>
      <c r="F30" s="29" t="s">
        <v>20</v>
      </c>
      <c r="G30" s="29">
        <v>1130</v>
      </c>
      <c r="H30" s="29">
        <v>1115</v>
      </c>
      <c r="I30" s="29">
        <v>1130</v>
      </c>
      <c r="J30" s="29">
        <v>1140</v>
      </c>
      <c r="K30" s="29">
        <v>1265</v>
      </c>
      <c r="L30" s="29" t="s">
        <v>20</v>
      </c>
      <c r="M30" s="29" t="s">
        <v>20</v>
      </c>
    </row>
  </sheetData>
  <sheetProtection/>
  <mergeCells count="4">
    <mergeCell ref="A1:M1"/>
    <mergeCell ref="A2:M2"/>
    <mergeCell ref="B23:B26"/>
    <mergeCell ref="B27:B30"/>
  </mergeCells>
  <printOptions horizontalCentered="1"/>
  <pageMargins left="0.28" right="0.75" top="0.51" bottom="1" header="0.3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workbookViewId="0" topLeftCell="A1">
      <selection activeCell="P7" sqref="P7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8.375" style="0" customWidth="1"/>
    <col min="4" max="4" width="4.125" style="0" customWidth="1"/>
    <col min="5" max="13" width="7.125" style="0" customWidth="1"/>
  </cols>
  <sheetData>
    <row r="1" spans="1:13" ht="30" customHeight="1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7" t="s">
        <v>14</v>
      </c>
    </row>
    <row r="4" spans="1:13" ht="36" customHeight="1">
      <c r="A4" s="6">
        <v>1</v>
      </c>
      <c r="B4" s="5" t="s">
        <v>15</v>
      </c>
      <c r="C4" s="7" t="s">
        <v>16</v>
      </c>
      <c r="D4" s="5" t="s">
        <v>17</v>
      </c>
      <c r="E4" s="8">
        <f>'附表1'!E4/(1+0.03)</f>
        <v>174.75728155339806</v>
      </c>
      <c r="F4" s="8">
        <f>'附表1'!F4/(1+0.03)</f>
        <v>169.9029126213592</v>
      </c>
      <c r="G4" s="8">
        <f>'附表1'!G4/(1+0.03)</f>
        <v>163.10679611650485</v>
      </c>
      <c r="H4" s="8">
        <f>'附表1'!H4/(1+0.03)</f>
        <v>175.72815533980582</v>
      </c>
      <c r="I4" s="8">
        <f>'附表1'!I4/(1+0.03)</f>
        <v>172.81553398058253</v>
      </c>
      <c r="J4" s="8">
        <f>'附表1'!J4/(1+0.03)</f>
        <v>165.04854368932038</v>
      </c>
      <c r="K4" s="8">
        <f>'附表1'!K4/(1+0.03)</f>
        <v>175.72815533980582</v>
      </c>
      <c r="L4" s="8">
        <f>'附表1'!L4/(1+0.03)</f>
        <v>178.64077669902912</v>
      </c>
      <c r="M4" s="8">
        <f>'附表1'!M4/(1+0.03)</f>
        <v>172.81553398058253</v>
      </c>
    </row>
    <row r="5" spans="1:13" ht="30" customHeight="1">
      <c r="A5" s="6">
        <v>2</v>
      </c>
      <c r="B5" s="5" t="s">
        <v>18</v>
      </c>
      <c r="C5" s="9"/>
      <c r="D5" s="5" t="s">
        <v>17</v>
      </c>
      <c r="E5" s="8">
        <f>'附表1'!E5/(1+0.03)</f>
        <v>97.08737864077669</v>
      </c>
      <c r="F5" s="8">
        <f>'附表1'!F5/(1+0.03)</f>
        <v>98.05825242718447</v>
      </c>
      <c r="G5" s="8">
        <f>'附表1'!G5/(1+0.03)</f>
        <v>95.14563106796116</v>
      </c>
      <c r="H5" s="8">
        <f>'附表1'!H5/(1+0.03)</f>
        <v>99.02912621359224</v>
      </c>
      <c r="I5" s="8">
        <f>'附表1'!I5/(1+0.03)</f>
        <v>97.08737864077669</v>
      </c>
      <c r="J5" s="8">
        <f>'附表1'!J5/(1+0.03)</f>
        <v>94.1747572815534</v>
      </c>
      <c r="K5" s="8">
        <f>'附表1'!K5/(1+0.03)</f>
        <v>98.05825242718447</v>
      </c>
      <c r="L5" s="8">
        <f>'附表1'!L5/(1+0.03)</f>
        <v>100.97087378640776</v>
      </c>
      <c r="M5" s="8">
        <f>'附表1'!M5/(1+0.03)</f>
        <v>97.08737864077669</v>
      </c>
    </row>
    <row r="6" spans="1:13" ht="30" customHeight="1">
      <c r="A6" s="6">
        <v>3</v>
      </c>
      <c r="B6" s="5" t="s">
        <v>19</v>
      </c>
      <c r="C6" s="9"/>
      <c r="D6" s="5" t="s">
        <v>17</v>
      </c>
      <c r="E6" s="8" t="s">
        <v>20</v>
      </c>
      <c r="F6" s="8" t="s">
        <v>20</v>
      </c>
      <c r="G6" s="8" t="s">
        <v>20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 t="s">
        <v>20</v>
      </c>
    </row>
    <row r="7" spans="1:13" ht="30" customHeight="1">
      <c r="A7" s="6">
        <v>4</v>
      </c>
      <c r="B7" s="5" t="s">
        <v>21</v>
      </c>
      <c r="C7" s="7" t="s">
        <v>22</v>
      </c>
      <c r="D7" s="5" t="s">
        <v>17</v>
      </c>
      <c r="E7" s="8">
        <f>'附表1'!E7/(1+0.03)</f>
        <v>36.89320388349515</v>
      </c>
      <c r="F7" s="8">
        <f>'附表1'!F7/(1+0.03)</f>
        <v>36.89320388349515</v>
      </c>
      <c r="G7" s="8">
        <f>'附表1'!G7/(1+0.03)</f>
        <v>36.89320388349515</v>
      </c>
      <c r="H7" s="8">
        <f>'附表1'!H7/(1+0.03)</f>
        <v>36.89320388349515</v>
      </c>
      <c r="I7" s="8">
        <f>'附表1'!I7/(1+0.03)</f>
        <v>36.89320388349515</v>
      </c>
      <c r="J7" s="8">
        <f>'附表1'!J7/(1+0.03)</f>
        <v>36.89320388349515</v>
      </c>
      <c r="K7" s="8">
        <f>'附表1'!K7/(1+0.03)</f>
        <v>36.89320388349515</v>
      </c>
      <c r="L7" s="8">
        <f>'附表1'!L7/(1+0.03)</f>
        <v>36.89320388349515</v>
      </c>
      <c r="M7" s="8">
        <f>'附表1'!M7/(1+0.03)</f>
        <v>36.89320388349515</v>
      </c>
    </row>
    <row r="8" spans="1:13" ht="30" customHeight="1">
      <c r="A8" s="6">
        <v>5</v>
      </c>
      <c r="B8" s="7" t="s">
        <v>23</v>
      </c>
      <c r="C8" s="7" t="s">
        <v>24</v>
      </c>
      <c r="D8" s="5" t="s">
        <v>17</v>
      </c>
      <c r="E8" s="8">
        <f>'附表1'!E8/(1+0.03)</f>
        <v>57.28155339805825</v>
      </c>
      <c r="F8" s="8">
        <f>'附表1'!F8/(1+0.03)</f>
        <v>57.28155339805825</v>
      </c>
      <c r="G8" s="8">
        <f>'附表1'!G8/(1+0.03)</f>
        <v>57.28155339805825</v>
      </c>
      <c r="H8" s="8">
        <f>'附表1'!H8/(1+0.03)</f>
        <v>57.28155339805825</v>
      </c>
      <c r="I8" s="8">
        <f>'附表1'!I8/(1+0.03)</f>
        <v>58.252427184466015</v>
      </c>
      <c r="J8" s="8">
        <f>'附表1'!J8/(1+0.03)</f>
        <v>58.252427184466015</v>
      </c>
      <c r="K8" s="8">
        <f>'附表1'!K8/(1+0.03)</f>
        <v>50.48543689320388</v>
      </c>
      <c r="L8" s="8">
        <f>'附表1'!L8/(1+0.03)</f>
        <v>43.689320388349515</v>
      </c>
      <c r="M8" s="8">
        <f>'附表1'!M8/(1+0.03)</f>
        <v>58.252427184466015</v>
      </c>
    </row>
    <row r="9" spans="1:13" ht="30" customHeight="1">
      <c r="A9" s="6">
        <v>6</v>
      </c>
      <c r="B9" s="5" t="s">
        <v>25</v>
      </c>
      <c r="C9" s="7" t="s">
        <v>26</v>
      </c>
      <c r="D9" s="5" t="s">
        <v>17</v>
      </c>
      <c r="E9" s="8">
        <f>'附表1'!E9/(1+0.03)</f>
        <v>48.543689320388346</v>
      </c>
      <c r="F9" s="8">
        <f>'附表1'!F9/(1+0.03)</f>
        <v>48.543689320388346</v>
      </c>
      <c r="G9" s="8">
        <f>'附表1'!G9/(1+0.03)</f>
        <v>57.28155339805825</v>
      </c>
      <c r="H9" s="8">
        <f>'附表1'!H9/(1+0.03)</f>
        <v>57.28155339805825</v>
      </c>
      <c r="I9" s="8">
        <f>'附表1'!I9/(1+0.03)</f>
        <v>58.252427184466015</v>
      </c>
      <c r="J9" s="8">
        <f>'附表1'!J9/(1+0.03)</f>
        <v>53.398058252427184</v>
      </c>
      <c r="K9" s="8">
        <f>'附表1'!K9/(1+0.03)</f>
        <v>50.48543689320388</v>
      </c>
      <c r="L9" s="8">
        <f>'附表1'!L9/(1+0.03)</f>
        <v>53.398058252427184</v>
      </c>
      <c r="M9" s="8">
        <f>'附表1'!M9/(1+0.03)</f>
        <v>58.252427184466015</v>
      </c>
    </row>
    <row r="10" spans="1:13" ht="30" customHeight="1">
      <c r="A10" s="6">
        <v>7</v>
      </c>
      <c r="B10" s="5" t="s">
        <v>27</v>
      </c>
      <c r="C10" s="7" t="s">
        <v>26</v>
      </c>
      <c r="D10" s="5" t="s">
        <v>17</v>
      </c>
      <c r="E10" s="8">
        <f>'附表1'!E10/(1+0.03)</f>
        <v>48.543689320388346</v>
      </c>
      <c r="F10" s="8">
        <f>'附表1'!F10/(1+0.03)</f>
        <v>48.543689320388346</v>
      </c>
      <c r="G10" s="8">
        <f>'附表1'!G10/(1+0.03)</f>
        <v>56.310679611650485</v>
      </c>
      <c r="H10" s="8">
        <f>'附表1'!H10/(1+0.03)</f>
        <v>56.310679611650485</v>
      </c>
      <c r="I10" s="8">
        <f>'附表1'!I10/(1+0.03)</f>
        <v>57.28155339805825</v>
      </c>
      <c r="J10" s="8">
        <f>'附表1'!J10/(1+0.03)</f>
        <v>43.689320388349515</v>
      </c>
      <c r="K10" s="8">
        <f>'附表1'!K10/(1+0.03)</f>
        <v>45.631067961165044</v>
      </c>
      <c r="L10" s="8">
        <f>'附表1'!L10/(1+0.03)</f>
        <v>48.543689320388346</v>
      </c>
      <c r="M10" s="8">
        <f>'附表1'!M10/(1+0.03)</f>
        <v>58.252427184466015</v>
      </c>
    </row>
    <row r="11" spans="1:13" ht="30" customHeight="1">
      <c r="A11" s="6">
        <v>8</v>
      </c>
      <c r="B11" s="7" t="s">
        <v>28</v>
      </c>
      <c r="C11" s="7" t="s">
        <v>29</v>
      </c>
      <c r="D11" s="5" t="s">
        <v>17</v>
      </c>
      <c r="E11" s="8">
        <f>'附表1'!E11/(1+0.03)</f>
        <v>82.52427184466019</v>
      </c>
      <c r="F11" s="8">
        <f>'附表1'!F11/(1+0.03)</f>
        <v>76.69902912621359</v>
      </c>
      <c r="G11" s="8">
        <f>'附表1'!G11/(1+0.03)</f>
        <v>77.66990291262135</v>
      </c>
      <c r="H11" s="8">
        <f>'附表1'!H11/(1+0.03)</f>
        <v>82.52427184466019</v>
      </c>
      <c r="I11" s="8">
        <f>'附表1'!I11/(1+0.03)</f>
        <v>69.90291262135922</v>
      </c>
      <c r="J11" s="8">
        <f>'附表1'!J11/(1+0.03)</f>
        <v>73.7864077669903</v>
      </c>
      <c r="K11" s="8">
        <f>'附表1'!K11/(1+0.03)</f>
        <v>77.66990291262135</v>
      </c>
      <c r="L11" s="8">
        <f>'附表1'!L11/(1+0.03)</f>
        <v>77.66990291262135</v>
      </c>
      <c r="M11" s="8">
        <f>'附表1'!M11/(1+0.03)</f>
        <v>76.69902912621359</v>
      </c>
    </row>
    <row r="12" spans="1:13" ht="30" customHeight="1">
      <c r="A12" s="6">
        <v>9</v>
      </c>
      <c r="B12" s="7" t="s">
        <v>30</v>
      </c>
      <c r="C12" s="7" t="s">
        <v>31</v>
      </c>
      <c r="D12" s="5" t="s">
        <v>17</v>
      </c>
      <c r="E12" s="8">
        <f>'附表1'!E12/(1+0.03)</f>
        <v>82.52427184466019</v>
      </c>
      <c r="F12" s="8">
        <f>'附表1'!F12/(1+0.03)</f>
        <v>76.69902912621359</v>
      </c>
      <c r="G12" s="8">
        <f>'附表1'!G12/(1+0.03)</f>
        <v>77.66990291262135</v>
      </c>
      <c r="H12" s="8">
        <f>'附表1'!H12/(1+0.03)</f>
        <v>82.52427184466019</v>
      </c>
      <c r="I12" s="8">
        <f>'附表1'!I12/(1+0.03)</f>
        <v>69.90291262135922</v>
      </c>
      <c r="J12" s="8">
        <f>'附表1'!J12/(1+0.03)</f>
        <v>73.7864077669903</v>
      </c>
      <c r="K12" s="8">
        <f>'附表1'!K12/(1+0.03)</f>
        <v>77.66990291262135</v>
      </c>
      <c r="L12" s="8">
        <f>'附表1'!L12/(1+0.03)</f>
        <v>77.66990291262135</v>
      </c>
      <c r="M12" s="8">
        <f>'附表1'!M12/(1+0.03)</f>
        <v>76.69902912621359</v>
      </c>
    </row>
    <row r="13" spans="1:13" ht="30" customHeight="1">
      <c r="A13" s="6">
        <v>10</v>
      </c>
      <c r="B13" s="7" t="s">
        <v>32</v>
      </c>
      <c r="C13" s="7" t="s">
        <v>24</v>
      </c>
      <c r="D13" s="5" t="s">
        <v>17</v>
      </c>
      <c r="E13" s="8">
        <f>'附表1'!E13/(1+0.03)</f>
        <v>82.52427184466019</v>
      </c>
      <c r="F13" s="8">
        <f>'附表1'!F13/(1+0.03)</f>
        <v>76.69902912621359</v>
      </c>
      <c r="G13" s="8">
        <f>'附表1'!G13/(1+0.03)</f>
        <v>77.66990291262135</v>
      </c>
      <c r="H13" s="8">
        <f>'附表1'!H13/(1+0.03)</f>
        <v>82.52427184466019</v>
      </c>
      <c r="I13" s="8">
        <f>'附表1'!I13/(1+0.03)</f>
        <v>69.90291262135922</v>
      </c>
      <c r="J13" s="8">
        <f>'附表1'!J13/(1+0.03)</f>
        <v>73.7864077669903</v>
      </c>
      <c r="K13" s="8">
        <f>'附表1'!K13/(1+0.03)</f>
        <v>77.66990291262135</v>
      </c>
      <c r="L13" s="8">
        <f>'附表1'!L13/(1+0.03)</f>
        <v>77.66990291262135</v>
      </c>
      <c r="M13" s="8">
        <f>'附表1'!M13/(1+0.03)</f>
        <v>76.69902912621359</v>
      </c>
    </row>
    <row r="14" spans="1:13" ht="36.75" customHeight="1">
      <c r="A14" s="6">
        <v>11</v>
      </c>
      <c r="B14" s="7" t="s">
        <v>33</v>
      </c>
      <c r="C14" s="7" t="s">
        <v>34</v>
      </c>
      <c r="D14" s="5" t="s">
        <v>17</v>
      </c>
      <c r="E14" s="8">
        <f>'附表1'!E14/(1+0.03)</f>
        <v>82.52427184466019</v>
      </c>
      <c r="F14" s="8">
        <f>'附表1'!F14/(1+0.03)</f>
        <v>76.69902912621359</v>
      </c>
      <c r="G14" s="8">
        <f>'附表1'!G14/(1+0.03)</f>
        <v>77.66990291262135</v>
      </c>
      <c r="H14" s="8">
        <f>'附表1'!H14/(1+0.03)</f>
        <v>82.52427184466019</v>
      </c>
      <c r="I14" s="8">
        <f>'附表1'!I14/(1+0.03)</f>
        <v>69.90291262135922</v>
      </c>
      <c r="J14" s="8">
        <f>'附表1'!J14/(1+0.03)</f>
        <v>73.7864077669903</v>
      </c>
      <c r="K14" s="8">
        <f>'附表1'!K14/(1+0.03)</f>
        <v>77.66990291262135</v>
      </c>
      <c r="L14" s="8">
        <f>'附表1'!L14/(1+0.03)</f>
        <v>77.66990291262135</v>
      </c>
      <c r="M14" s="8">
        <f>'附表1'!M14/(1+0.03)</f>
        <v>76.69902912621359</v>
      </c>
    </row>
    <row r="15" spans="1:13" ht="30" customHeight="1">
      <c r="A15" s="6">
        <v>12</v>
      </c>
      <c r="B15" s="7" t="s">
        <v>35</v>
      </c>
      <c r="C15" s="7" t="s">
        <v>29</v>
      </c>
      <c r="D15" s="5" t="s">
        <v>17</v>
      </c>
      <c r="E15" s="8">
        <f>'附表1'!E15/(1+0.03)</f>
        <v>98.05825242718447</v>
      </c>
      <c r="F15" s="8">
        <f>'附表1'!F15/(1+0.03)</f>
        <v>90.29126213592232</v>
      </c>
      <c r="G15" s="8">
        <f>'附表1'!G15/(1+0.03)</f>
        <v>83.49514563106796</v>
      </c>
      <c r="H15" s="8">
        <f>'附表1'!H15/(1+0.03)</f>
        <v>92.23300970873787</v>
      </c>
      <c r="I15" s="8">
        <f>'附表1'!I15/(1+0.03)</f>
        <v>84.46601941747572</v>
      </c>
      <c r="J15" s="8">
        <f>'附表1'!J15/(1+0.03)</f>
        <v>92.23300970873787</v>
      </c>
      <c r="K15" s="8">
        <f>'附表1'!K15/(1+0.03)</f>
        <v>85.4368932038835</v>
      </c>
      <c r="L15" s="8">
        <f>'附表1'!L15/(1+0.03)</f>
        <v>90.29126213592232</v>
      </c>
      <c r="M15" s="8">
        <f>'附表1'!M15/(1+0.03)</f>
        <v>96.11650485436893</v>
      </c>
    </row>
    <row r="16" spans="1:13" ht="30" customHeight="1">
      <c r="A16" s="6">
        <v>13</v>
      </c>
      <c r="B16" s="7" t="s">
        <v>36</v>
      </c>
      <c r="C16" s="7" t="s">
        <v>31</v>
      </c>
      <c r="D16" s="5" t="s">
        <v>17</v>
      </c>
      <c r="E16" s="8">
        <f>'附表1'!E16/(1+0.03)</f>
        <v>98.05825242718447</v>
      </c>
      <c r="F16" s="8">
        <f>'附表1'!F16/(1+0.03)</f>
        <v>90.29126213592232</v>
      </c>
      <c r="G16" s="8">
        <f>'附表1'!G16/(1+0.03)</f>
        <v>84.46601941747572</v>
      </c>
      <c r="H16" s="8">
        <f>'附表1'!H16/(1+0.03)</f>
        <v>92.23300970873787</v>
      </c>
      <c r="I16" s="8">
        <f>'附表1'!I16/(1+0.03)</f>
        <v>84.46601941747572</v>
      </c>
      <c r="J16" s="8">
        <f>'附表1'!J16/(1+0.03)</f>
        <v>92.23300970873787</v>
      </c>
      <c r="K16" s="8">
        <f>'附表1'!K16/(1+0.03)</f>
        <v>85.4368932038835</v>
      </c>
      <c r="L16" s="8">
        <f>'附表1'!L16/(1+0.03)</f>
        <v>90.29126213592232</v>
      </c>
      <c r="M16" s="8">
        <f>'附表1'!M16/(1+0.03)</f>
        <v>96.11650485436893</v>
      </c>
    </row>
    <row r="17" spans="1:13" ht="36" customHeight="1">
      <c r="A17" s="6">
        <v>14</v>
      </c>
      <c r="B17" s="7" t="s">
        <v>37</v>
      </c>
      <c r="C17" s="7" t="s">
        <v>38</v>
      </c>
      <c r="D17" s="5" t="s">
        <v>17</v>
      </c>
      <c r="E17" s="8">
        <f>'附表1'!E17/(1+0.03)</f>
        <v>93.20388349514563</v>
      </c>
      <c r="F17" s="8">
        <f>'附表1'!F17/(1+0.03)</f>
        <v>91.26213592233009</v>
      </c>
      <c r="G17" s="8">
        <f>'附表1'!G17/(1+0.03)</f>
        <v>85.4368932038835</v>
      </c>
      <c r="H17" s="8">
        <f>'附表1'!H17/(1+0.03)</f>
        <v>92.23300970873787</v>
      </c>
      <c r="I17" s="8">
        <f>'附表1'!I17/(1+0.03)</f>
        <v>77.66990291262135</v>
      </c>
      <c r="J17" s="8">
        <f>'附表1'!J17/(1+0.03)</f>
        <v>78.64077669902912</v>
      </c>
      <c r="K17" s="8">
        <f>'附表1'!K17/(1+0.03)</f>
        <v>80.58252427184466</v>
      </c>
      <c r="L17" s="8">
        <f>'附表1'!L17/(1+0.03)</f>
        <v>80.58252427184466</v>
      </c>
      <c r="M17" s="8">
        <f>'附表1'!M17/(1+0.03)</f>
        <v>87.37864077669903</v>
      </c>
    </row>
    <row r="18" spans="1:13" ht="36" customHeight="1">
      <c r="A18" s="6">
        <v>15</v>
      </c>
      <c r="B18" s="7" t="s">
        <v>39</v>
      </c>
      <c r="C18" s="7" t="s">
        <v>40</v>
      </c>
      <c r="D18" s="5" t="s">
        <v>17</v>
      </c>
      <c r="E18" s="8">
        <f>'附表1'!E18/(1+0.03)</f>
        <v>93.20388349514563</v>
      </c>
      <c r="F18" s="8">
        <f>'附表1'!F18/(1+0.03)</f>
        <v>91.26213592233009</v>
      </c>
      <c r="G18" s="8">
        <f>'附表1'!G18/(1+0.03)</f>
        <v>85.4368932038835</v>
      </c>
      <c r="H18" s="8">
        <f>'附表1'!H18/(1+0.03)</f>
        <v>92.23300970873787</v>
      </c>
      <c r="I18" s="8">
        <f>'附表1'!I18/(1+0.03)</f>
        <v>77.66990291262135</v>
      </c>
      <c r="J18" s="8">
        <f>'附表1'!J18/(1+0.03)</f>
        <v>78.64077669902912</v>
      </c>
      <c r="K18" s="8">
        <f>'附表1'!K18/(1+0.03)</f>
        <v>80.58252427184466</v>
      </c>
      <c r="L18" s="8">
        <f>'附表1'!L18/(1+0.03)</f>
        <v>80.58252427184466</v>
      </c>
      <c r="M18" s="8">
        <f>'附表1'!M18/(1+0.03)</f>
        <v>87.37864077669903</v>
      </c>
    </row>
    <row r="19" spans="1:13" ht="30" customHeight="1">
      <c r="A19" s="6">
        <v>16</v>
      </c>
      <c r="B19" s="7" t="s">
        <v>41</v>
      </c>
      <c r="C19" s="7" t="s">
        <v>26</v>
      </c>
      <c r="D19" s="5" t="s">
        <v>17</v>
      </c>
      <c r="E19" s="8">
        <f>'附表1'!E19/(1+0.03)</f>
        <v>56.310679611650485</v>
      </c>
      <c r="F19" s="8">
        <f>'附表1'!F19/(1+0.03)</f>
        <v>56.310679611650485</v>
      </c>
      <c r="G19" s="8">
        <f>'附表1'!G19/(1+0.03)</f>
        <v>56.310679611650485</v>
      </c>
      <c r="H19" s="8">
        <f>'附表1'!H19/(1+0.03)</f>
        <v>58.252427184466015</v>
      </c>
      <c r="I19" s="8">
        <f>'附表1'!I19/(1+0.03)</f>
        <v>56.310679611650485</v>
      </c>
      <c r="J19" s="8">
        <f>'附表1'!J19/(1+0.03)</f>
        <v>58.252427184466015</v>
      </c>
      <c r="K19" s="8">
        <f>'附表1'!K19/(1+0.03)</f>
        <v>55.33980582524272</v>
      </c>
      <c r="L19" s="8">
        <f>'附表1'!L19/(1+0.03)</f>
        <v>49.51456310679612</v>
      </c>
      <c r="M19" s="8">
        <f>'附表1'!M19/(1+0.03)</f>
        <v>56.310679611650485</v>
      </c>
    </row>
    <row r="20" spans="1:13" ht="30" customHeight="1">
      <c r="A20" s="6">
        <v>17</v>
      </c>
      <c r="B20" s="7" t="s">
        <v>42</v>
      </c>
      <c r="C20" s="7" t="s">
        <v>26</v>
      </c>
      <c r="D20" s="5" t="s">
        <v>17</v>
      </c>
      <c r="E20" s="8">
        <f>'附表1'!E20/(1+0.03)</f>
        <v>169.9029126213592</v>
      </c>
      <c r="F20" s="8">
        <f>'附表1'!F20/(1+0.03)</f>
        <v>179.61165048543688</v>
      </c>
      <c r="G20" s="8">
        <f>'附表1'!G20/(1+0.03)</f>
        <v>179.61165048543688</v>
      </c>
      <c r="H20" s="8">
        <f>'附表1'!H20/(1+0.03)</f>
        <v>174.75728155339806</v>
      </c>
      <c r="I20" s="8">
        <f>'附表1'!I20/(1+0.03)</f>
        <v>174.75728155339806</v>
      </c>
      <c r="J20" s="8">
        <f>'附表1'!J20/(1+0.03)</f>
        <v>179.61165048543688</v>
      </c>
      <c r="K20" s="8">
        <f>'附表1'!K20/(1+0.03)</f>
        <v>174.75728155339806</v>
      </c>
      <c r="L20" s="8">
        <f>'附表1'!L20/(1+0.03)</f>
        <v>174.75728155339806</v>
      </c>
      <c r="M20" s="8">
        <f>'附表1'!M20/(1+0.03)</f>
        <v>179.61165048543688</v>
      </c>
    </row>
    <row r="21" spans="1:13" ht="30" customHeight="1">
      <c r="A21" s="6">
        <v>18</v>
      </c>
      <c r="B21" s="7" t="s">
        <v>43</v>
      </c>
      <c r="C21" s="7" t="s">
        <v>26</v>
      </c>
      <c r="D21" s="5" t="s">
        <v>17</v>
      </c>
      <c r="E21" s="8">
        <f>'附表1'!E21/(1+0.03)</f>
        <v>160.19417475728156</v>
      </c>
      <c r="F21" s="8">
        <f>'附表1'!F21/(1+0.03)</f>
        <v>165.04854368932038</v>
      </c>
      <c r="G21" s="8">
        <f>'附表1'!G21/(1+0.03)</f>
        <v>160.19417475728156</v>
      </c>
      <c r="H21" s="8">
        <f>'附表1'!H21/(1+0.03)</f>
        <v>165.04854368932038</v>
      </c>
      <c r="I21" s="8">
        <f>'附表1'!I21/(1+0.03)</f>
        <v>160.19417475728156</v>
      </c>
      <c r="J21" s="8">
        <f>'附表1'!J21/(1+0.03)</f>
        <v>160.19417475728156</v>
      </c>
      <c r="K21" s="8">
        <f>'附表1'!K21/(1+0.03)</f>
        <v>160.19417475728156</v>
      </c>
      <c r="L21" s="8">
        <f>'附表1'!L21/(1+0.03)</f>
        <v>160.19417475728156</v>
      </c>
      <c r="M21" s="8">
        <f>'附表1'!M21/(1+0.03)</f>
        <v>160.19417475728156</v>
      </c>
    </row>
    <row r="22" spans="1:13" ht="30" customHeight="1">
      <c r="A22" s="6">
        <v>19</v>
      </c>
      <c r="B22" s="7" t="s">
        <v>44</v>
      </c>
      <c r="C22" s="7" t="s">
        <v>26</v>
      </c>
      <c r="D22" s="5" t="s">
        <v>17</v>
      </c>
      <c r="E22" s="8">
        <f>'附表1'!E22/(1+0.03)</f>
        <v>223.3009708737864</v>
      </c>
      <c r="F22" s="8">
        <f>'附表1'!F22/(1+0.03)</f>
        <v>228.15533980582524</v>
      </c>
      <c r="G22" s="8">
        <f>'附表1'!G22/(1+0.03)</f>
        <v>223.3009708737864</v>
      </c>
      <c r="H22" s="8">
        <f>'附表1'!H22/(1+0.03)</f>
        <v>228.15533980582524</v>
      </c>
      <c r="I22" s="8">
        <f>'附表1'!I22/(1+0.03)</f>
        <v>228.15533980582524</v>
      </c>
      <c r="J22" s="8">
        <f>'附表1'!J22/(1+0.03)</f>
        <v>223.3009708737864</v>
      </c>
      <c r="K22" s="8">
        <f>'附表1'!K22/(1+0.03)</f>
        <v>223.3009708737864</v>
      </c>
      <c r="L22" s="8">
        <f>'附表1'!L22/(1+0.03)</f>
        <v>223.3009708737864</v>
      </c>
      <c r="M22" s="8">
        <f>'附表1'!M22/(1+0.03)</f>
        <v>228.15533980582524</v>
      </c>
    </row>
    <row r="23" spans="1:13" ht="30" customHeight="1">
      <c r="A23" s="6">
        <v>20</v>
      </c>
      <c r="B23" s="10" t="s">
        <v>45</v>
      </c>
      <c r="C23" s="11" t="s">
        <v>46</v>
      </c>
      <c r="D23" s="11" t="s">
        <v>17</v>
      </c>
      <c r="E23" s="12">
        <f>'附表1'!E23/(1+0.13)</f>
        <v>319.4690265486726</v>
      </c>
      <c r="F23" s="12">
        <f>'附表1'!F23/(1+0.13)</f>
        <v>340.70796460176996</v>
      </c>
      <c r="G23" s="12">
        <f>'附表1'!G23/(1+0.13)</f>
        <v>345.1327433628319</v>
      </c>
      <c r="H23" s="12">
        <f>'附表1'!H23/(1+0.13)</f>
        <v>353.0973451327434</v>
      </c>
      <c r="I23" s="12">
        <f>'附表1'!I23/(1+0.13)</f>
        <v>324.7787610619469</v>
      </c>
      <c r="J23" s="12">
        <f>'附表1'!J23/(1+0.13)</f>
        <v>345.1327433628319</v>
      </c>
      <c r="K23" s="12">
        <f>'附表1'!K23/(1+0.13)</f>
        <v>336.283185840708</v>
      </c>
      <c r="L23" s="12">
        <f>'附表1'!L23/(1+0.13)</f>
        <v>367.25663716814165</v>
      </c>
      <c r="M23" s="12">
        <f>'附表1'!M23/(1+0.13)</f>
        <v>325.66371681415933</v>
      </c>
    </row>
    <row r="24" spans="1:13" ht="30" customHeight="1">
      <c r="A24" s="6">
        <v>21</v>
      </c>
      <c r="B24" s="10"/>
      <c r="C24" s="11" t="s">
        <v>47</v>
      </c>
      <c r="D24" s="11" t="s">
        <v>17</v>
      </c>
      <c r="E24" s="12">
        <f>'附表1'!E24/(1+0.13)</f>
        <v>329.2035398230089</v>
      </c>
      <c r="F24" s="12">
        <f>'附表1'!F24/(1+0.13)</f>
        <v>358.40707964601773</v>
      </c>
      <c r="G24" s="12">
        <f>'附表1'!G24/(1+0.13)</f>
        <v>361.0619469026549</v>
      </c>
      <c r="H24" s="12">
        <f>'附表1'!H24/(1+0.13)</f>
        <v>364.60176991150445</v>
      </c>
      <c r="I24" s="12">
        <f>'附表1'!I24/(1+0.13)</f>
        <v>345.1327433628319</v>
      </c>
      <c r="J24" s="12">
        <f>'附表1'!J24/(1+0.13)</f>
        <v>362.83185840707966</v>
      </c>
      <c r="K24" s="12">
        <f>'附表1'!K24/(1+0.13)</f>
        <v>358.40707964601773</v>
      </c>
      <c r="L24" s="12">
        <f>'附表1'!L24/(1+0.13)</f>
        <v>382.3008849557522</v>
      </c>
      <c r="M24" s="12">
        <f>'附表1'!M24/(1+0.13)</f>
        <v>345.1327433628319</v>
      </c>
    </row>
    <row r="25" spans="1:13" ht="30" customHeight="1">
      <c r="A25" s="6">
        <v>22</v>
      </c>
      <c r="B25" s="10"/>
      <c r="C25" s="11" t="s">
        <v>48</v>
      </c>
      <c r="D25" s="11" t="s">
        <v>17</v>
      </c>
      <c r="E25" s="12">
        <f>'附表1'!E25/(1+0.13)</f>
        <v>361.0619469026549</v>
      </c>
      <c r="F25" s="12">
        <f>'附表1'!F25/(1+0.13)</f>
        <v>385.8407079646018</v>
      </c>
      <c r="G25" s="12">
        <f>'附表1'!G25/(1+0.13)</f>
        <v>382.3008849557522</v>
      </c>
      <c r="H25" s="12">
        <f>'附表1'!H25/(1+0.13)</f>
        <v>389.38053097345136</v>
      </c>
      <c r="I25" s="12">
        <f>'附表1'!I25/(1+0.13)</f>
        <v>380.5309734513275</v>
      </c>
      <c r="J25" s="12">
        <f>'附表1'!J25/(1+0.13)</f>
        <v>384.9557522123894</v>
      </c>
      <c r="K25" s="12">
        <f>'附表1'!K25/(1+0.13)</f>
        <v>380.5309734513275</v>
      </c>
      <c r="L25" s="12">
        <f>'附表1'!L25/(1+0.13)</f>
        <v>409.73451327433634</v>
      </c>
      <c r="M25" s="12">
        <f>'附表1'!M25/(1+0.13)</f>
        <v>367.25663716814165</v>
      </c>
    </row>
    <row r="26" spans="1:13" ht="30" customHeight="1">
      <c r="A26" s="6">
        <v>23</v>
      </c>
      <c r="B26" s="10"/>
      <c r="C26" s="11" t="s">
        <v>49</v>
      </c>
      <c r="D26" s="11" t="s">
        <v>17</v>
      </c>
      <c r="E26" s="12">
        <f>'附表1'!E26/(1+0.13)</f>
        <v>398.2300884955753</v>
      </c>
      <c r="F26" s="12">
        <f>'附表1'!F26/(1+0.13)</f>
        <v>405.30973451327435</v>
      </c>
      <c r="G26" s="12">
        <f>'附表1'!G26/(1+0.13)</f>
        <v>414.15929203539827</v>
      </c>
      <c r="H26" s="12">
        <f>'附表1'!H26/(1+0.13)</f>
        <v>424.77876106194697</v>
      </c>
      <c r="I26" s="12">
        <f>'附表1'!I26/(1+0.13)</f>
        <v>421.2389380530974</v>
      </c>
      <c r="J26" s="12">
        <f>'附表1'!J26/(1+0.13)</f>
        <v>415.92920353982305</v>
      </c>
      <c r="K26" s="12">
        <f>'附表1'!K26/(1+0.13)</f>
        <v>423.0088495575222</v>
      </c>
      <c r="L26" s="12">
        <f>'附表1'!L26/(1+0.13)</f>
        <v>451.3274336283186</v>
      </c>
      <c r="M26" s="12">
        <f>'附表1'!M26/(1+0.13)</f>
        <v>414.15929203539827</v>
      </c>
    </row>
    <row r="27" spans="1:13" ht="30" customHeight="1">
      <c r="A27" s="6">
        <v>24</v>
      </c>
      <c r="B27" s="13" t="s">
        <v>50</v>
      </c>
      <c r="C27" s="13" t="s">
        <v>51</v>
      </c>
      <c r="D27" s="11" t="s">
        <v>17</v>
      </c>
      <c r="E27" s="12">
        <f>'附表1'!E27/(1+0.13)</f>
        <v>942.4778761061948</v>
      </c>
      <c r="F27" s="12" t="s">
        <v>20</v>
      </c>
      <c r="G27" s="12">
        <f>'附表1'!G27/(1+0.13)</f>
        <v>964.6017699115046</v>
      </c>
      <c r="H27" s="12">
        <f>'附表1'!H27/(1+0.13)</f>
        <v>969.0265486725665</v>
      </c>
      <c r="I27" s="12">
        <f>'附表1'!I27/(1+0.13)</f>
        <v>966.3716814159293</v>
      </c>
      <c r="J27" s="12">
        <f>'附表1'!J27/(1+0.13)</f>
        <v>955.7522123893806</v>
      </c>
      <c r="K27" s="12">
        <f>'附表1'!K27/(1+0.13)</f>
        <v>1051.3274336283187</v>
      </c>
      <c r="L27" s="12" t="s">
        <v>20</v>
      </c>
      <c r="M27" s="12" t="s">
        <v>20</v>
      </c>
    </row>
    <row r="28" spans="1:13" ht="30" customHeight="1">
      <c r="A28" s="6">
        <v>25</v>
      </c>
      <c r="B28" s="10"/>
      <c r="C28" s="13" t="s">
        <v>52</v>
      </c>
      <c r="D28" s="11" t="s">
        <v>17</v>
      </c>
      <c r="E28" s="12">
        <f>'附表1'!E28/(1+0.13)</f>
        <v>889.3805309734514</v>
      </c>
      <c r="F28" s="12" t="s">
        <v>20</v>
      </c>
      <c r="G28" s="12">
        <f>'附表1'!G28/(1+0.13)</f>
        <v>853.9823008849559</v>
      </c>
      <c r="H28" s="12">
        <f>'附表1'!H28/(1+0.13)</f>
        <v>827.4336283185842</v>
      </c>
      <c r="I28" s="12">
        <f>'附表1'!I28/(1+0.13)</f>
        <v>849.5575221238939</v>
      </c>
      <c r="J28" s="12">
        <f>'附表1'!J28/(1+0.13)</f>
        <v>840.70796460177</v>
      </c>
      <c r="K28" s="12">
        <f>'附表1'!K28/(1+0.13)</f>
        <v>873.4513274336284</v>
      </c>
      <c r="L28" s="12" t="s">
        <v>20</v>
      </c>
      <c r="M28" s="12" t="s">
        <v>20</v>
      </c>
    </row>
    <row r="29" spans="1:13" ht="30" customHeight="1">
      <c r="A29" s="6">
        <v>26</v>
      </c>
      <c r="B29" s="10"/>
      <c r="C29" s="13" t="s">
        <v>53</v>
      </c>
      <c r="D29" s="11" t="s">
        <v>17</v>
      </c>
      <c r="E29" s="12">
        <f>'附表1'!E29/(1+0.13)</f>
        <v>1026.5486725663718</v>
      </c>
      <c r="F29" s="12" t="s">
        <v>20</v>
      </c>
      <c r="G29" s="12">
        <f>'附表1'!G29/(1+0.13)</f>
        <v>1048.6725663716816</v>
      </c>
      <c r="H29" s="12">
        <f>'附表1'!H29/(1+0.13)</f>
        <v>1033.628318584071</v>
      </c>
      <c r="I29" s="12">
        <f>'附表1'!I29/(1+0.13)</f>
        <v>1060.1769911504425</v>
      </c>
      <c r="J29" s="12">
        <f>'附表1'!J29/(1+0.13)</f>
        <v>1035.3982300884957</v>
      </c>
      <c r="K29" s="12">
        <f>'附表1'!K29/(1+0.13)</f>
        <v>1163.7168141592922</v>
      </c>
      <c r="L29" s="12" t="s">
        <v>20</v>
      </c>
      <c r="M29" s="12" t="s">
        <v>20</v>
      </c>
    </row>
    <row r="30" spans="1:13" ht="30" customHeight="1">
      <c r="A30" s="6">
        <v>27</v>
      </c>
      <c r="B30" s="10"/>
      <c r="C30" s="13" t="s">
        <v>54</v>
      </c>
      <c r="D30" s="11" t="s">
        <v>17</v>
      </c>
      <c r="E30" s="12">
        <f>'附表1'!E30/(1+0.13)</f>
        <v>1004.424778761062</v>
      </c>
      <c r="F30" s="12" t="s">
        <v>20</v>
      </c>
      <c r="G30" s="12">
        <f>'附表1'!G30/(1+0.13)</f>
        <v>1000.0000000000001</v>
      </c>
      <c r="H30" s="12">
        <f>'附表1'!H30/(1+0.13)</f>
        <v>986.7256637168142</v>
      </c>
      <c r="I30" s="12">
        <f>'附表1'!I30/(1+0.13)</f>
        <v>1000.0000000000001</v>
      </c>
      <c r="J30" s="12">
        <f>'附表1'!J30/(1+0.13)</f>
        <v>1008.849557522124</v>
      </c>
      <c r="K30" s="12">
        <f>'附表1'!K30/(1+0.13)</f>
        <v>1119.4690265486727</v>
      </c>
      <c r="L30" s="12" t="s">
        <v>20</v>
      </c>
      <c r="M30" s="12" t="s">
        <v>20</v>
      </c>
    </row>
  </sheetData>
  <sheetProtection/>
  <mergeCells count="4">
    <mergeCell ref="A1:M1"/>
    <mergeCell ref="A2:M2"/>
    <mergeCell ref="B23:B26"/>
    <mergeCell ref="B27:B30"/>
  </mergeCells>
  <printOptions horizontalCentered="1"/>
  <pageMargins left="0.28" right="0.75" top="0.51" bottom="1" header="0.31" footer="0.51"/>
  <pageSetup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66474</cp:lastModifiedBy>
  <dcterms:created xsi:type="dcterms:W3CDTF">2019-10-09T18:37:48Z</dcterms:created>
  <dcterms:modified xsi:type="dcterms:W3CDTF">2024-04-10T08:34:21Z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796F20BADC984A8C82C4A22A50EE4D06</vt:lpwstr>
  </property>
</Properties>
</file>