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<sst xmlns="http://schemas.openxmlformats.org/spreadsheetml/2006/main" count="218" uniqueCount="57">
  <si>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福建省泉州市2024年1月交通工程地方材料价格信息采集表（含税价）</t>
  </si>
  <si>
    <t>单位：泉州市交通运输局                                                                                                                      发布时间：2024年2月份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</si>
  <si>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</si>
  <si>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</si>
  <si>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</si>
  <si>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</si>
  <si>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</si>
  <si>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</si>
  <si>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</si>
  <si>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</si>
  <si>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</si>
  <si>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</si>
  <si>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</si>
  <si>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</si>
  <si>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</si>
  <si>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</si>
  <si>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</si>
  <si>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</si>
  <si>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</si>
  <si>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</si>
  <si>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</si>
  <si>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</si>
  <si>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</si>
  <si>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</si>
  <si>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</si>
  <si>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</si>
  <si>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</si>
  <si>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</si>
  <si>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</si>
  <si>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</si>
  <si>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</si>
  <si>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</si>
  <si>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</si>
  <si>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</si>
  <si>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</si>
  <si>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</si>
  <si>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</si>
  <si>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</si>
  <si>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</si>
  <si>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</si>
  <si>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</si>
  <si>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</si>
  <si>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</si>
  <si>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</si>
  <si>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</si>
  <si>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</si>
  <si>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</si>
  <si>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</si>
  <si>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</si>
  <si>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</si>
  <si>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</si>
  <si>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</si>
  <si>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</si>
  <si>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</si>
  <si>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</si>
  <si>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福建省泉州市2024年1月交通工程地方材料价格信息采集表（除税价）</t>
  </si>
  <si>
    <t>单位：泉州市交通运输局                                                                                                  发布时间：2024年2月份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</si>
</sst>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S26" sqref="S26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180</v>
      </c>
      <c r="F4" s="21">
        <v>173</v>
      </c>
      <c r="G4" s="21">
        <v>168</v>
      </c>
      <c r="H4" s="21">
        <v>180</v>
      </c>
      <c r="I4" s="21">
        <v>175</v>
      </c>
      <c r="J4" s="21">
        <v>168</v>
      </c>
      <c r="K4" s="21">
        <v>177</v>
      </c>
      <c r="L4" s="21">
        <v>180</v>
      </c>
      <c r="M4" s="21">
        <v>176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101</v>
      </c>
      <c r="F5" s="21">
        <v>101</v>
      </c>
      <c r="G5" s="21">
        <v>97</v>
      </c>
      <c r="H5" s="21">
        <v>98</v>
      </c>
      <c r="I5" s="21">
        <v>96</v>
      </c>
      <c r="J5" s="21">
        <v>96</v>
      </c>
      <c r="K5" s="21">
        <v>98</v>
      </c>
      <c r="L5" s="21">
        <v>105</v>
      </c>
      <c r="M5" s="30">
        <v>98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85</v>
      </c>
      <c r="F11" s="21">
        <v>77</v>
      </c>
      <c r="G11" s="21">
        <v>80</v>
      </c>
      <c r="H11" s="21">
        <v>80</v>
      </c>
      <c r="I11" s="21">
        <v>70</v>
      </c>
      <c r="J11" s="21">
        <v>75</v>
      </c>
      <c r="K11" s="21">
        <v>78</v>
      </c>
      <c r="L11" s="21">
        <v>78</v>
      </c>
      <c r="M11" s="21">
        <v>77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85</v>
      </c>
      <c r="F12" s="21">
        <v>77</v>
      </c>
      <c r="G12" s="21">
        <v>80</v>
      </c>
      <c r="H12" s="21">
        <v>80</v>
      </c>
      <c r="I12" s="21">
        <v>70</v>
      </c>
      <c r="J12" s="21">
        <v>75</v>
      </c>
      <c r="K12" s="21">
        <v>78</v>
      </c>
      <c r="L12" s="21">
        <v>78</v>
      </c>
      <c r="M12" s="21">
        <v>77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85</v>
      </c>
      <c r="F13" s="21">
        <v>77</v>
      </c>
      <c r="G13" s="21">
        <v>80</v>
      </c>
      <c r="H13" s="21">
        <v>80</v>
      </c>
      <c r="I13" s="21">
        <v>70</v>
      </c>
      <c r="J13" s="21">
        <v>75</v>
      </c>
      <c r="K13" s="21">
        <v>78</v>
      </c>
      <c r="L13" s="21">
        <v>78</v>
      </c>
      <c r="M13" s="21">
        <v>77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85</v>
      </c>
      <c r="F14" s="21">
        <v>77</v>
      </c>
      <c r="G14" s="21">
        <v>80</v>
      </c>
      <c r="H14" s="21">
        <v>80</v>
      </c>
      <c r="I14" s="21">
        <v>70</v>
      </c>
      <c r="J14" s="21">
        <v>75</v>
      </c>
      <c r="K14" s="21">
        <v>78</v>
      </c>
      <c r="L14" s="21">
        <v>78</v>
      </c>
      <c r="M14" s="21">
        <v>77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100</v>
      </c>
      <c r="F15" s="21">
        <v>91</v>
      </c>
      <c r="G15" s="21">
        <v>86</v>
      </c>
      <c r="H15" s="21">
        <v>90</v>
      </c>
      <c r="I15" s="21">
        <v>85</v>
      </c>
      <c r="J15" s="21">
        <v>93</v>
      </c>
      <c r="K15" s="21">
        <v>86</v>
      </c>
      <c r="L15" s="21">
        <v>89</v>
      </c>
      <c r="M15" s="21">
        <v>96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100</v>
      </c>
      <c r="F16" s="21">
        <v>91</v>
      </c>
      <c r="G16" s="21">
        <v>87</v>
      </c>
      <c r="H16" s="21">
        <v>90</v>
      </c>
      <c r="I16" s="21">
        <v>85</v>
      </c>
      <c r="J16" s="21">
        <v>93</v>
      </c>
      <c r="K16" s="21">
        <v>86</v>
      </c>
      <c r="L16" s="21">
        <v>89</v>
      </c>
      <c r="M16" s="21">
        <v>96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95</v>
      </c>
      <c r="F17" s="21">
        <v>93</v>
      </c>
      <c r="G17" s="21">
        <v>88</v>
      </c>
      <c r="H17" s="21">
        <v>90</v>
      </c>
      <c r="I17" s="21">
        <v>78</v>
      </c>
      <c r="J17" s="21">
        <v>80</v>
      </c>
      <c r="K17" s="21">
        <v>82</v>
      </c>
      <c r="L17" s="21">
        <v>81</v>
      </c>
      <c r="M17" s="21">
        <v>88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95</v>
      </c>
      <c r="F18" s="21">
        <v>93</v>
      </c>
      <c r="G18" s="21">
        <v>88</v>
      </c>
      <c r="H18" s="21">
        <v>90</v>
      </c>
      <c r="I18" s="21">
        <v>78</v>
      </c>
      <c r="J18" s="21">
        <v>80</v>
      </c>
      <c r="K18" s="21">
        <v>82</v>
      </c>
      <c r="L18" s="21">
        <v>81</v>
      </c>
      <c r="M18" s="21">
        <v>88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58</v>
      </c>
      <c r="F19" s="21">
        <v>58</v>
      </c>
      <c r="G19" s="21">
        <v>58</v>
      </c>
      <c r="H19" s="21">
        <v>60</v>
      </c>
      <c r="I19" s="21">
        <v>58</v>
      </c>
      <c r="J19" s="21">
        <v>60</v>
      </c>
      <c r="K19" s="21">
        <v>57</v>
      </c>
      <c r="L19" s="21">
        <v>51</v>
      </c>
      <c r="M19" s="21">
        <v>58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175</v>
      </c>
      <c r="F20" s="21">
        <v>185</v>
      </c>
      <c r="G20" s="21">
        <v>185</v>
      </c>
      <c r="H20" s="21">
        <v>180</v>
      </c>
      <c r="I20" s="21">
        <v>180</v>
      </c>
      <c r="J20" s="21">
        <v>185</v>
      </c>
      <c r="K20" s="21">
        <v>180</v>
      </c>
      <c r="L20" s="21">
        <v>180</v>
      </c>
      <c r="M20" s="21">
        <v>185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165</v>
      </c>
      <c r="F21" s="21">
        <v>170</v>
      </c>
      <c r="G21" s="21">
        <v>165</v>
      </c>
      <c r="H21" s="21">
        <v>170</v>
      </c>
      <c r="I21" s="21">
        <v>165</v>
      </c>
      <c r="J21" s="21">
        <v>165</v>
      </c>
      <c r="K21" s="21">
        <v>165</v>
      </c>
      <c r="L21" s="21">
        <v>165</v>
      </c>
      <c r="M21" s="21">
        <v>165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230</v>
      </c>
      <c r="F22" s="21">
        <v>235</v>
      </c>
      <c r="G22" s="21">
        <v>230</v>
      </c>
      <c r="H22" s="21">
        <v>235</v>
      </c>
      <c r="I22" s="21">
        <v>235</v>
      </c>
      <c r="J22" s="21">
        <v>230</v>
      </c>
      <c r="K22" s="21">
        <v>230</v>
      </c>
      <c r="L22" s="21">
        <v>230</v>
      </c>
      <c r="M22" s="21">
        <v>235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355</v>
      </c>
      <c r="F23" s="29">
        <v>370</v>
      </c>
      <c r="G23" s="29">
        <v>378</v>
      </c>
      <c r="H23" s="29">
        <v>390</v>
      </c>
      <c r="I23" s="29">
        <v>358</v>
      </c>
      <c r="J23" s="29">
        <v>382</v>
      </c>
      <c r="K23" s="29">
        <v>378</v>
      </c>
      <c r="L23" s="29">
        <v>412</v>
      </c>
      <c r="M23" s="29">
        <v>358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370</v>
      </c>
      <c r="F24" s="29">
        <v>392</v>
      </c>
      <c r="G24" s="29">
        <v>400</v>
      </c>
      <c r="H24" s="29">
        <v>399</v>
      </c>
      <c r="I24" s="29">
        <v>379</v>
      </c>
      <c r="J24" s="29">
        <v>388</v>
      </c>
      <c r="K24" s="29">
        <v>407</v>
      </c>
      <c r="L24" s="29">
        <v>430</v>
      </c>
      <c r="M24" s="29">
        <v>378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403</v>
      </c>
      <c r="F25" s="29">
        <v>427</v>
      </c>
      <c r="G25" s="29">
        <v>433</v>
      </c>
      <c r="H25" s="29">
        <v>433</v>
      </c>
      <c r="I25" s="29">
        <v>418</v>
      </c>
      <c r="J25" s="29">
        <v>430</v>
      </c>
      <c r="K25" s="29">
        <v>432</v>
      </c>
      <c r="L25" s="29">
        <v>460</v>
      </c>
      <c r="M25" s="29">
        <v>403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444</v>
      </c>
      <c r="F26" s="29">
        <v>457</v>
      </c>
      <c r="G26" s="29">
        <v>477</v>
      </c>
      <c r="H26" s="29">
        <v>474</v>
      </c>
      <c r="I26" s="29">
        <v>468</v>
      </c>
      <c r="J26" s="29">
        <v>467</v>
      </c>
      <c r="K26" s="29">
        <v>492</v>
      </c>
      <c r="L26" s="29">
        <v>508</v>
      </c>
      <c r="M26" s="29">
        <v>461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1050</v>
      </c>
      <c r="F27" s="29" t="s">
        <v>20</v>
      </c>
      <c r="G27" s="29">
        <v>1080</v>
      </c>
      <c r="H27" s="29">
        <v>1085</v>
      </c>
      <c r="I27" s="29">
        <v>1085</v>
      </c>
      <c r="J27" s="29">
        <v>1075</v>
      </c>
      <c r="K27" s="29">
        <v>1180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990</v>
      </c>
      <c r="F28" s="29" t="s">
        <v>20</v>
      </c>
      <c r="G28" s="29">
        <v>950</v>
      </c>
      <c r="H28" s="29">
        <v>930</v>
      </c>
      <c r="I28" s="29">
        <v>950</v>
      </c>
      <c r="J28" s="29">
        <v>945</v>
      </c>
      <c r="K28" s="29">
        <v>986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1150</v>
      </c>
      <c r="F29" s="29" t="s">
        <v>20</v>
      </c>
      <c r="G29" s="29">
        <v>1175</v>
      </c>
      <c r="H29" s="29">
        <v>1165</v>
      </c>
      <c r="I29" s="29">
        <v>1185</v>
      </c>
      <c r="J29" s="29">
        <v>1165</v>
      </c>
      <c r="K29" s="29">
        <v>1312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1128</v>
      </c>
      <c r="F30" s="29" t="s">
        <v>20</v>
      </c>
      <c r="G30" s="29">
        <v>1120</v>
      </c>
      <c r="H30" s="29">
        <v>1118</v>
      </c>
      <c r="I30" s="29">
        <v>1130</v>
      </c>
      <c r="J30" s="29">
        <v>1150</v>
      </c>
      <c r="K30" s="29">
        <v>1270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A2" sqref="A2:M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174.75728155339806</v>
      </c>
      <c r="F4" s="12">
        <f>'附表1'!F4/(1+0.03)</f>
        <v>167.96116504854368</v>
      </c>
      <c r="G4" s="12">
        <f>'附表1'!G4/(1+0.03)</f>
        <v>163.10679611650485</v>
      </c>
      <c r="H4" s="12">
        <f>'附表1'!H4/(1+0.03)</f>
        <v>174.75728155339806</v>
      </c>
      <c r="I4" s="12">
        <f>'附表1'!I4/(1+0.03)</f>
        <v>169.9029126213592</v>
      </c>
      <c r="J4" s="12">
        <f>'附表1'!J4/(1+0.03)</f>
        <v>163.10679611650485</v>
      </c>
      <c r="K4" s="12">
        <f>'附表1'!K4/(1+0.03)</f>
        <v>171.84466019417476</v>
      </c>
      <c r="L4" s="12">
        <f>'附表1'!L4/(1+0.03)</f>
        <v>174.75728155339806</v>
      </c>
      <c r="M4" s="12">
        <f>'附表1'!M4/(1+0.03)</f>
        <v>170.873786407767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98.05825242718447</v>
      </c>
      <c r="F5" s="12">
        <f>'附表1'!F5/(1+0.03)</f>
        <v>98.05825242718447</v>
      </c>
      <c r="G5" s="12">
        <f>'附表1'!G5/(1+0.03)</f>
        <v>94.1747572815534</v>
      </c>
      <c r="H5" s="12">
        <f>'附表1'!H5/(1+0.03)</f>
        <v>95.14563106796116</v>
      </c>
      <c r="I5" s="12">
        <f>'附表1'!I5/(1+0.03)</f>
        <v>93.20388349514563</v>
      </c>
      <c r="J5" s="12">
        <f>'附表1'!J5/(1+0.03)</f>
        <v>93.20388349514563</v>
      </c>
      <c r="K5" s="12">
        <f>'附表1'!K5/(1+0.03)</f>
        <v>95.14563106796116</v>
      </c>
      <c r="L5" s="12">
        <f>'附表1'!L5/(1+0.03)</f>
        <v>101.94174757281553</v>
      </c>
      <c r="M5" s="12">
        <f>'附表1'!M5/(1+0.03)</f>
        <v>95.14563106796116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82.52427184466019</v>
      </c>
      <c r="F11" s="12">
        <f>'附表1'!F11/(1+0.03)</f>
        <v>74.75728155339806</v>
      </c>
      <c r="G11" s="12">
        <f>'附表1'!G11/(1+0.03)</f>
        <v>77.66990291262135</v>
      </c>
      <c r="H11" s="12">
        <f>'附表1'!H11/(1+0.03)</f>
        <v>77.66990291262135</v>
      </c>
      <c r="I11" s="12">
        <f>'附表1'!I11/(1+0.03)</f>
        <v>67.96116504854369</v>
      </c>
      <c r="J11" s="12">
        <f>'附表1'!J11/(1+0.03)</f>
        <v>72.81553398058253</v>
      </c>
      <c r="K11" s="12">
        <f>'附表1'!K11/(1+0.03)</f>
        <v>75.72815533980582</v>
      </c>
      <c r="L11" s="12">
        <f>'附表1'!L11/(1+0.03)</f>
        <v>75.72815533980582</v>
      </c>
      <c r="M11" s="12">
        <f>'附表1'!M11/(1+0.03)</f>
        <v>74.75728155339806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82.52427184466019</v>
      </c>
      <c r="F12" s="12">
        <f>'附表1'!F12/(1+0.03)</f>
        <v>74.75728155339806</v>
      </c>
      <c r="G12" s="12">
        <f>'附表1'!G12/(1+0.03)</f>
        <v>77.66990291262135</v>
      </c>
      <c r="H12" s="12">
        <f>'附表1'!H12/(1+0.03)</f>
        <v>77.66990291262135</v>
      </c>
      <c r="I12" s="12">
        <f>'附表1'!I12/(1+0.03)</f>
        <v>67.96116504854369</v>
      </c>
      <c r="J12" s="12">
        <f>'附表1'!J12/(1+0.03)</f>
        <v>72.81553398058253</v>
      </c>
      <c r="K12" s="12">
        <f>'附表1'!K12/(1+0.03)</f>
        <v>75.72815533980582</v>
      </c>
      <c r="L12" s="12">
        <f>'附表1'!L12/(1+0.03)</f>
        <v>75.72815533980582</v>
      </c>
      <c r="M12" s="12">
        <f>'附表1'!M12/(1+0.03)</f>
        <v>74.75728155339806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82.52427184466019</v>
      </c>
      <c r="F13" s="12">
        <f>'附表1'!F13/(1+0.03)</f>
        <v>74.75728155339806</v>
      </c>
      <c r="G13" s="12">
        <f>'附表1'!G13/(1+0.03)</f>
        <v>77.66990291262135</v>
      </c>
      <c r="H13" s="12">
        <f>'附表1'!H13/(1+0.03)</f>
        <v>77.66990291262135</v>
      </c>
      <c r="I13" s="12">
        <f>'附表1'!I13/(1+0.03)</f>
        <v>67.96116504854369</v>
      </c>
      <c r="J13" s="12">
        <f>'附表1'!J13/(1+0.03)</f>
        <v>72.81553398058253</v>
      </c>
      <c r="K13" s="12">
        <f>'附表1'!K13/(1+0.03)</f>
        <v>75.72815533980582</v>
      </c>
      <c r="L13" s="12">
        <f>'附表1'!L13/(1+0.03)</f>
        <v>75.72815533980582</v>
      </c>
      <c r="M13" s="12">
        <f>'附表1'!M13/(1+0.03)</f>
        <v>74.75728155339806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82.52427184466019</v>
      </c>
      <c r="F14" s="12">
        <f>'附表1'!F14/(1+0.03)</f>
        <v>74.75728155339806</v>
      </c>
      <c r="G14" s="12">
        <f>'附表1'!G14/(1+0.03)</f>
        <v>77.66990291262135</v>
      </c>
      <c r="H14" s="12">
        <f>'附表1'!H14/(1+0.03)</f>
        <v>77.66990291262135</v>
      </c>
      <c r="I14" s="12">
        <f>'附表1'!I14/(1+0.03)</f>
        <v>67.96116504854369</v>
      </c>
      <c r="J14" s="12">
        <f>'附表1'!J14/(1+0.03)</f>
        <v>72.81553398058253</v>
      </c>
      <c r="K14" s="12">
        <f>'附表1'!K14/(1+0.03)</f>
        <v>75.72815533980582</v>
      </c>
      <c r="L14" s="12">
        <f>'附表1'!L14/(1+0.03)</f>
        <v>75.72815533980582</v>
      </c>
      <c r="M14" s="12">
        <f>'附表1'!M14/(1+0.03)</f>
        <v>74.75728155339806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97.08737864077669</v>
      </c>
      <c r="F15" s="12">
        <f>'附表1'!F15/(1+0.03)</f>
        <v>88.3495145631068</v>
      </c>
      <c r="G15" s="12">
        <f>'附表1'!G15/(1+0.03)</f>
        <v>83.49514563106796</v>
      </c>
      <c r="H15" s="12">
        <f>'附表1'!H15/(1+0.03)</f>
        <v>87.37864077669903</v>
      </c>
      <c r="I15" s="12">
        <f>'附表1'!I15/(1+0.03)</f>
        <v>82.52427184466019</v>
      </c>
      <c r="J15" s="12">
        <f>'附表1'!J15/(1+0.03)</f>
        <v>90.29126213592232</v>
      </c>
      <c r="K15" s="12">
        <f>'附表1'!K15/(1+0.03)</f>
        <v>83.49514563106796</v>
      </c>
      <c r="L15" s="12">
        <f>'附表1'!L15/(1+0.03)</f>
        <v>86.40776699029126</v>
      </c>
      <c r="M15" s="12">
        <f>'附表1'!M15/(1+0.03)</f>
        <v>93.20388349514563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97.08737864077669</v>
      </c>
      <c r="F16" s="12">
        <f>'附表1'!F16/(1+0.03)</f>
        <v>88.3495145631068</v>
      </c>
      <c r="G16" s="12">
        <f>'附表1'!G16/(1+0.03)</f>
        <v>84.46601941747572</v>
      </c>
      <c r="H16" s="12">
        <f>'附表1'!H16/(1+0.03)</f>
        <v>87.37864077669903</v>
      </c>
      <c r="I16" s="12">
        <f>'附表1'!I16/(1+0.03)</f>
        <v>82.52427184466019</v>
      </c>
      <c r="J16" s="12">
        <f>'附表1'!J16/(1+0.03)</f>
        <v>90.29126213592232</v>
      </c>
      <c r="K16" s="12">
        <f>'附表1'!K16/(1+0.03)</f>
        <v>83.49514563106796</v>
      </c>
      <c r="L16" s="12">
        <f>'附表1'!L16/(1+0.03)</f>
        <v>86.40776699029126</v>
      </c>
      <c r="M16" s="12">
        <f>'附表1'!M16/(1+0.03)</f>
        <v>93.20388349514563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92.23300970873787</v>
      </c>
      <c r="F17" s="12">
        <f>'附表1'!F17/(1+0.03)</f>
        <v>90.29126213592232</v>
      </c>
      <c r="G17" s="12">
        <f>'附表1'!G17/(1+0.03)</f>
        <v>85.4368932038835</v>
      </c>
      <c r="H17" s="12">
        <f>'附表1'!H17/(1+0.03)</f>
        <v>87.37864077669903</v>
      </c>
      <c r="I17" s="12">
        <f>'附表1'!I17/(1+0.03)</f>
        <v>75.72815533980582</v>
      </c>
      <c r="J17" s="12">
        <f>'附表1'!J17/(1+0.03)</f>
        <v>77.66990291262135</v>
      </c>
      <c r="K17" s="12">
        <f>'附表1'!K17/(1+0.03)</f>
        <v>79.6116504854369</v>
      </c>
      <c r="L17" s="12">
        <f>'附表1'!L17/(1+0.03)</f>
        <v>78.64077669902912</v>
      </c>
      <c r="M17" s="12">
        <f>'附表1'!M17/(1+0.03)</f>
        <v>85.4368932038835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92.23300970873787</v>
      </c>
      <c r="F18" s="12">
        <f>'附表1'!F18/(1+0.03)</f>
        <v>90.29126213592232</v>
      </c>
      <c r="G18" s="12">
        <f>'附表1'!G18/(1+0.03)</f>
        <v>85.4368932038835</v>
      </c>
      <c r="H18" s="12">
        <f>'附表1'!H18/(1+0.03)</f>
        <v>87.37864077669903</v>
      </c>
      <c r="I18" s="12">
        <f>'附表1'!I18/(1+0.03)</f>
        <v>75.72815533980582</v>
      </c>
      <c r="J18" s="12">
        <f>'附表1'!J18/(1+0.03)</f>
        <v>77.66990291262135</v>
      </c>
      <c r="K18" s="12">
        <f>'附表1'!K18/(1+0.03)</f>
        <v>79.6116504854369</v>
      </c>
      <c r="L18" s="12">
        <f>'附表1'!L18/(1+0.03)</f>
        <v>78.64077669902912</v>
      </c>
      <c r="M18" s="12">
        <f>'附表1'!M18/(1+0.03)</f>
        <v>85.4368932038835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56.310679611650485</v>
      </c>
      <c r="F19" s="12">
        <f>'附表1'!F19/(1+0.03)</f>
        <v>56.310679611650485</v>
      </c>
      <c r="G19" s="12">
        <f>'附表1'!G19/(1+0.03)</f>
        <v>56.310679611650485</v>
      </c>
      <c r="H19" s="12">
        <f>'附表1'!H19/(1+0.03)</f>
        <v>58.252427184466015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55.33980582524272</v>
      </c>
      <c r="L19" s="12">
        <f>'附表1'!L19/(1+0.03)</f>
        <v>49.51456310679612</v>
      </c>
      <c r="M19" s="12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169.9029126213592</v>
      </c>
      <c r="F20" s="12">
        <f>'附表1'!F20/(1+0.03)</f>
        <v>179.61165048543688</v>
      </c>
      <c r="G20" s="12">
        <f>'附表1'!G20/(1+0.03)</f>
        <v>179.61165048543688</v>
      </c>
      <c r="H20" s="12">
        <f>'附表1'!H20/(1+0.03)</f>
        <v>174.75728155339806</v>
      </c>
      <c r="I20" s="12">
        <f>'附表1'!I20/(1+0.03)</f>
        <v>174.75728155339806</v>
      </c>
      <c r="J20" s="12">
        <f>'附表1'!J20/(1+0.03)</f>
        <v>179.61165048543688</v>
      </c>
      <c r="K20" s="12">
        <f>'附表1'!K20/(1+0.03)</f>
        <v>174.75728155339806</v>
      </c>
      <c r="L20" s="12">
        <f>'附表1'!L20/(1+0.03)</f>
        <v>174.75728155339806</v>
      </c>
      <c r="M20" s="12">
        <f>'附表1'!M20/(1+0.03)</f>
        <v>179.61165048543688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160.19417475728156</v>
      </c>
      <c r="F21" s="12">
        <f>'附表1'!F21/(1+0.03)</f>
        <v>165.04854368932038</v>
      </c>
      <c r="G21" s="12">
        <f>'附表1'!G21/(1+0.03)</f>
        <v>160.19417475728156</v>
      </c>
      <c r="H21" s="12">
        <f>'附表1'!H21/(1+0.03)</f>
        <v>165.04854368932038</v>
      </c>
      <c r="I21" s="12">
        <f>'附表1'!I21/(1+0.03)</f>
        <v>160.19417475728156</v>
      </c>
      <c r="J21" s="12">
        <f>'附表1'!J21/(1+0.03)</f>
        <v>160.19417475728156</v>
      </c>
      <c r="K21" s="12">
        <f>'附表1'!K21/(1+0.03)</f>
        <v>160.19417475728156</v>
      </c>
      <c r="L21" s="12">
        <f>'附表1'!L21/(1+0.03)</f>
        <v>160.19417475728156</v>
      </c>
      <c r="M21" s="12">
        <f>'附表1'!M21/(1+0.03)</f>
        <v>160.19417475728156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223.3009708737864</v>
      </c>
      <c r="F22" s="12">
        <f>'附表1'!F22/(1+0.03)</f>
        <v>228.15533980582524</v>
      </c>
      <c r="G22" s="12">
        <f>'附表1'!G22/(1+0.03)</f>
        <v>223.3009708737864</v>
      </c>
      <c r="H22" s="12">
        <f>'附表1'!H22/(1+0.03)</f>
        <v>228.15533980582524</v>
      </c>
      <c r="I22" s="12">
        <f>'附表1'!I22/(1+0.03)</f>
        <v>228.15533980582524</v>
      </c>
      <c r="J22" s="12">
        <f>'附表1'!J22/(1+0.03)</f>
        <v>223.3009708737864</v>
      </c>
      <c r="K22" s="12">
        <f>'附表1'!K22/(1+0.03)</f>
        <v>223.3009708737864</v>
      </c>
      <c r="L22" s="12">
        <f>'附表1'!L22/(1+0.03)</f>
        <v>223.3009708737864</v>
      </c>
      <c r="M22" s="12">
        <f>'附表1'!M22/(1+0.03)</f>
        <v>228.15533980582524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314.15929203539827</v>
      </c>
      <c r="F23" s="13">
        <f>'附表1'!F23/(1+0.13)</f>
        <v>327.4336283185841</v>
      </c>
      <c r="G23" s="13">
        <f>'附表1'!G23/(1+0.13)</f>
        <v>334.51327433628325</v>
      </c>
      <c r="H23" s="13">
        <f>'附表1'!H23/(1+0.13)</f>
        <v>345.1327433628319</v>
      </c>
      <c r="I23" s="13">
        <f>'附表1'!I23/(1+0.13)</f>
        <v>316.8141592920354</v>
      </c>
      <c r="J23" s="13">
        <f>'附表1'!J23/(1+0.13)</f>
        <v>338.05309734513276</v>
      </c>
      <c r="K23" s="13">
        <f>'附表1'!K23/(1+0.13)</f>
        <v>334.51327433628325</v>
      </c>
      <c r="L23" s="13">
        <f>'附表1'!L23/(1+0.13)</f>
        <v>364.60176991150445</v>
      </c>
      <c r="M23" s="13">
        <f>'附表1'!M23/(1+0.13)</f>
        <v>316.8141592920354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327.4336283185841</v>
      </c>
      <c r="F24" s="13">
        <f>'附表1'!F24/(1+0.13)</f>
        <v>346.9026548672567</v>
      </c>
      <c r="G24" s="13">
        <f>'附表1'!G24/(1+0.13)</f>
        <v>353.9823008849558</v>
      </c>
      <c r="H24" s="13">
        <f>'附表1'!H24/(1+0.13)</f>
        <v>353.0973451327434</v>
      </c>
      <c r="I24" s="13">
        <f>'附表1'!I24/(1+0.13)</f>
        <v>335.3982300884956</v>
      </c>
      <c r="J24" s="13">
        <f>'附表1'!J24/(1+0.13)</f>
        <v>343.3628318584071</v>
      </c>
      <c r="K24" s="13">
        <f>'附表1'!K24/(1+0.13)</f>
        <v>360.1769911504425</v>
      </c>
      <c r="L24" s="13">
        <f>'附表1'!L24/(1+0.13)</f>
        <v>380.5309734513275</v>
      </c>
      <c r="M24" s="13">
        <f>'附表1'!M24/(1+0.13)</f>
        <v>334.51327433628325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356.63716814159295</v>
      </c>
      <c r="F25" s="13">
        <f>'附表1'!F25/(1+0.13)</f>
        <v>377.8761061946903</v>
      </c>
      <c r="G25" s="13">
        <f>'附表1'!G25/(1+0.13)</f>
        <v>383.18584070796464</v>
      </c>
      <c r="H25" s="13">
        <f>'附表1'!H25/(1+0.13)</f>
        <v>383.18584070796464</v>
      </c>
      <c r="I25" s="13">
        <f>'附表1'!I25/(1+0.13)</f>
        <v>369.9115044247788</v>
      </c>
      <c r="J25" s="13">
        <f>'附表1'!J25/(1+0.13)</f>
        <v>380.5309734513275</v>
      </c>
      <c r="K25" s="13">
        <f>'附表1'!K25/(1+0.13)</f>
        <v>382.3008849557522</v>
      </c>
      <c r="L25" s="13">
        <f>'附表1'!L25/(1+0.13)</f>
        <v>407.07964601769913</v>
      </c>
      <c r="M25" s="13">
        <f>'附表1'!M25/(1+0.13)</f>
        <v>356.63716814159295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392.9203539823009</v>
      </c>
      <c r="F26" s="13">
        <f>'附表1'!F26/(1+0.13)</f>
        <v>404.424778761062</v>
      </c>
      <c r="G26" s="13">
        <f>'附表1'!G26/(1+0.13)</f>
        <v>422.12389380530976</v>
      </c>
      <c r="H26" s="13">
        <f>'附表1'!H26/(1+0.13)</f>
        <v>419.4690265486726</v>
      </c>
      <c r="I26" s="13">
        <f>'附表1'!I26/(1+0.13)</f>
        <v>414.15929203539827</v>
      </c>
      <c r="J26" s="13">
        <f>'附表1'!J26/(1+0.13)</f>
        <v>413.2743362831859</v>
      </c>
      <c r="K26" s="13">
        <f>'附表1'!K26/(1+0.13)</f>
        <v>435.3982300884956</v>
      </c>
      <c r="L26" s="13">
        <f>'附表1'!L26/(1+0.13)</f>
        <v>449.5575221238939</v>
      </c>
      <c r="M26" s="13">
        <f>'附表1'!M26/(1+0.13)</f>
        <v>407.96460176991155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929.2035398230089</v>
      </c>
      <c r="F27" s="13" t="s">
        <v>20</v>
      </c>
      <c r="G27" s="13">
        <f>'附表1'!G27/(1+0.13)</f>
        <v>955.7522123893806</v>
      </c>
      <c r="H27" s="13">
        <f>'附表1'!H27/(1+0.13)</f>
        <v>960.1769911504425</v>
      </c>
      <c r="I27" s="13">
        <f>'附表1'!I27/(1+0.13)</f>
        <v>960.1769911504425</v>
      </c>
      <c r="J27" s="13">
        <f>'附表1'!J27/(1+0.13)</f>
        <v>951.3274336283187</v>
      </c>
      <c r="K27" s="13">
        <f>'附表1'!K27/(1+0.13)</f>
        <v>1044.2477876106195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876.1061946902656</v>
      </c>
      <c r="F28" s="13" t="s">
        <v>20</v>
      </c>
      <c r="G28" s="13">
        <f>'附表1'!G28/(1+0.13)</f>
        <v>840.70796460177</v>
      </c>
      <c r="H28" s="13">
        <f>'附表1'!H28/(1+0.13)</f>
        <v>823.0088495575222</v>
      </c>
      <c r="I28" s="13">
        <f>'附表1'!I28/(1+0.13)</f>
        <v>840.70796460177</v>
      </c>
      <c r="J28" s="13">
        <f>'附表1'!J28/(1+0.13)</f>
        <v>836.283185840708</v>
      </c>
      <c r="K28" s="13">
        <f>'附表1'!K28/(1+0.13)</f>
        <v>872.5663716814161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1017.6991150442478</v>
      </c>
      <c r="F29" s="13" t="s">
        <v>20</v>
      </c>
      <c r="G29" s="13">
        <f>'附表1'!G29/(1+0.13)</f>
        <v>1039.8230088495577</v>
      </c>
      <c r="H29" s="13">
        <f>'附表1'!H29/(1+0.13)</f>
        <v>1030.9734513274336</v>
      </c>
      <c r="I29" s="13">
        <f>'附表1'!I29/(1+0.13)</f>
        <v>1048.6725663716816</v>
      </c>
      <c r="J29" s="13">
        <f>'附表1'!J29/(1+0.13)</f>
        <v>1030.9734513274336</v>
      </c>
      <c r="K29" s="13">
        <f>'附表1'!K29/(1+0.13)</f>
        <v>1161.0619469026549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998.2300884955753</v>
      </c>
      <c r="F30" s="13" t="s">
        <v>20</v>
      </c>
      <c r="G30" s="13">
        <f>'附表1'!G30/(1+0.13)</f>
        <v>991.1504424778763</v>
      </c>
      <c r="H30" s="13">
        <f>'附表1'!H30/(1+0.13)</f>
        <v>989.3805309734514</v>
      </c>
      <c r="I30" s="13">
        <f>'附表1'!I30/(1+0.13)</f>
        <v>1000.0000000000001</v>
      </c>
      <c r="J30" s="13">
        <f>'附表1'!J30/(1+0.13)</f>
        <v>1017.6991150442478</v>
      </c>
      <c r="K30" s="13">
        <f>'附表1'!K30/(1+0.13)</f>
        <v>1123.8938053097347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2019-10-08T18:37:48Z</dcterms:created>
  <dcterms:modified xsi:type="dcterms:W3CDTF">2024-02-08T15:53:14Z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