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 firstSheet="1" activeTab="3"/>
  </bookViews>
  <sheets>
    <sheet name="ZSK0RC" sheetId="1" state="hidden" r:id="rId1"/>
    <sheet name="2024地方材料价格信息" sheetId="2" r:id="rId2"/>
    <sheet name="2024地方商品水泥混凝土价格信息" sheetId="3" r:id="rId3"/>
    <sheet name="2024地方商品沥青混凝土价格信息" sheetId="4" r:id="rId4"/>
  </sheets>
  <definedNames>
    <definedName name="_xlnm._FilterDatabase" localSheetId="2" hidden="1">'2024地方商品水泥混凝土价格信息'!$A$5:$I$125</definedName>
    <definedName name="_xlnm._FilterDatabase" localSheetId="3" hidden="1">'2024地方商品沥青混凝土价格信息'!$A$5:$I$112</definedName>
    <definedName name="_xlnm._FilterDatabase" localSheetId="1" hidden="1">'2024地方材料价格信息'!$A$5:$K$5</definedName>
    <definedName name="_xlnm.Print_Titles" localSheetId="2">'2024地方商品水泥混凝土价格信息'!$2:$5</definedName>
    <definedName name="_xlnm.Print_Titles" localSheetId="3">'2024地方商品沥青混凝土价格信息'!$2:$5</definedName>
  </definedNames>
  <calcPr calcId="144525"/>
</workbook>
</file>

<file path=xl/sharedStrings.xml><?xml version="1.0" encoding="utf-8"?>
<sst xmlns="http://schemas.openxmlformats.org/spreadsheetml/2006/main" count="1566" uniqueCount="147">
  <si>
    <t>附件</t>
  </si>
  <si>
    <t>南平市2024年1月份交通工程地方材料价格信息汇总表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</si>
  <si>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</si>
  <si>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</si>
  <si>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</si>
  <si>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</si>
  <si>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</si>
  <si>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</si>
  <si>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</si>
  <si>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发布信息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</si>
  <si>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</si>
  <si>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</si>
  <si>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</si>
  <si>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</si>
  <si>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</si>
  <si>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</si>
  <si>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</si>
  <si>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>混凝土、砂浆用堆方</t>
  </si>
  <si>
    <t>m3</t>
  </si>
  <si>
    <t>大块料场</t>
  </si>
  <si>
    <t>河砂</t>
  </si>
  <si>
    <t>机制砂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</si>
  <si>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</si>
  <si>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</si>
  <si>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</si>
  <si>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</si>
  <si>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</si>
  <si>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</si>
  <si>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</si>
  <si>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</si>
  <si>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</si>
  <si>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山破</t>
  </si>
  <si>
    <t>碎石（4cm）</t>
  </si>
  <si>
    <t>最大粒径4cm堆方</t>
  </si>
  <si>
    <t>碎石（6cm）</t>
  </si>
  <si>
    <t>碎石</t>
  </si>
  <si>
    <t>末筛分碎石统料堆方</t>
  </si>
  <si>
    <t>赤门料场（源泽有限公司）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</si>
  <si>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</si>
  <si>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</si>
  <si>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</si>
  <si>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</si>
  <si>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</si>
  <si>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</si>
  <si>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</si>
  <si>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</si>
  <si>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</si>
  <si>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</si>
  <si>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</si>
  <si>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东门工业园区料场</t>
  </si>
  <si>
    <t>徐墩山边料场</t>
  </si>
  <si>
    <t>河破</t>
  </si>
  <si>
    <t>建阳区</t>
  </si>
  <si>
    <t>新区料场</t>
  </si>
  <si>
    <t>云信碎石场</t>
  </si>
  <si>
    <t>武夷山市</t>
  </si>
  <si>
    <t>五渡桥料场</t>
  </si>
  <si>
    <t>东溪水库路口料场</t>
  </si>
  <si>
    <t>浦城县</t>
  </si>
  <si>
    <t>李梅料场</t>
  </si>
  <si>
    <t>菜园圃料场</t>
  </si>
  <si>
    <t>(山破)机制砂</t>
  </si>
  <si>
    <t>松溪县</t>
  </si>
  <si>
    <t>吉溪料场</t>
  </si>
  <si>
    <t>三和料场</t>
  </si>
  <si>
    <t>政和县</t>
  </si>
  <si>
    <t>鸿运沙场</t>
  </si>
  <si>
    <t>顺昌县</t>
  </si>
  <si>
    <t>文新</t>
  </si>
  <si>
    <t>邵武市</t>
  </si>
  <si>
    <t>邵武市拿口镇庄上砂石加工场</t>
  </si>
  <si>
    <t>邵武市拿口镇城盛机制砂场</t>
  </si>
  <si>
    <t>邵武市药材窑北制砂场</t>
  </si>
  <si>
    <t>光泽县</t>
  </si>
  <si>
    <t>料场名称：诚彬机制砂场（华桥乡）    料场位置：G316国道K446+400右侧3KM</t>
  </si>
  <si>
    <t>山破石</t>
  </si>
  <si>
    <t>附件2</t>
  </si>
  <si>
    <t>南平市2024年1月份地方商品水泥混凝土价格信息汇总表</t>
  </si>
  <si>
    <t>商品名称</t>
  </si>
  <si>
    <t>强度等级</t>
  </si>
  <si>
    <t>坍落度</t>
  </si>
  <si>
    <t>最大碎石粒径</t>
  </si>
  <si>
    <t>税前综合价</t>
  </si>
  <si>
    <t>税后综合价</t>
  </si>
  <si>
    <t>延平</t>
  </si>
  <si>
    <t>预拌非泵送普通砼</t>
  </si>
  <si>
    <t>C15</t>
  </si>
  <si>
    <t>120mm~160mm</t>
  </si>
  <si>
    <t>Φ31.5mm</t>
  </si>
  <si>
    <t>C20</t>
  </si>
  <si>
    <t>C25</t>
  </si>
  <si>
    <t>C30</t>
  </si>
  <si>
    <t>C35</t>
  </si>
  <si>
    <t>C40</t>
  </si>
  <si>
    <t>预拌泵送普通砼
（泵送100m以下）</t>
  </si>
  <si>
    <t>160mm~200mm</t>
  </si>
  <si>
    <t>建瓯</t>
  </si>
  <si>
    <t>建阳</t>
  </si>
  <si>
    <t>武夷山</t>
  </si>
  <si>
    <t>浦城</t>
  </si>
  <si>
    <t>松溪</t>
  </si>
  <si>
    <t>政和</t>
  </si>
  <si>
    <t>顺昌</t>
  </si>
  <si>
    <t>邵武</t>
  </si>
  <si>
    <t>光泽</t>
  </si>
  <si>
    <t>附件3</t>
  </si>
  <si>
    <t>南平市2024年1月份地方商品沥青混凝土价格信息汇总表</t>
  </si>
  <si>
    <t>规格</t>
  </si>
  <si>
    <t>细粒式沥青混凝土</t>
  </si>
  <si>
    <t>AC-10 C 碎石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</si>
  <si>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3</t>
    </r>
  </si>
  <si>
    <t>AC-13 C 碎石</t>
  </si>
  <si>
    <t>中粒式沥青混凝土</t>
  </si>
  <si>
    <t>AC-16 C 碎石</t>
  </si>
  <si>
    <t>AC-20 C碎石</t>
  </si>
  <si>
    <t>粗粒式沥青混凝土</t>
  </si>
  <si>
    <t>AC-25 C 碎石</t>
  </si>
  <si>
    <t>改性沥青混凝土</t>
  </si>
  <si>
    <t>SMA-16 骨料</t>
  </si>
  <si>
    <t>SMA-13 骨料</t>
  </si>
  <si>
    <t>SMA-10 骨料</t>
  </si>
  <si>
    <t>沥青玛蹄脂碎石</t>
  </si>
  <si>
    <t>SMA-13 碎石</t>
  </si>
  <si>
    <t>AC-13 F 碎石</t>
  </si>
  <si>
    <t>中粒式沥青混凝士</t>
  </si>
  <si>
    <t>AC-16 F 碎石</t>
  </si>
  <si>
    <t>AC-20 F碎石</t>
  </si>
  <si>
    <t>AC-25 F 碎石</t>
  </si>
  <si>
    <t>AC-10 F 碎石</t>
  </si>
  <si>
    <t>沥青碎石</t>
  </si>
  <si>
    <t>AM-10</t>
  </si>
  <si>
    <t>AM-13</t>
  </si>
  <si>
    <t>AM-16</t>
  </si>
  <si>
    <t>AM-20</t>
  </si>
  <si>
    <t>粗粒式普通沥青混凝土</t>
  </si>
  <si>
    <t>ATB-25</t>
  </si>
  <si>
    <t>AC-25C</t>
  </si>
  <si>
    <t>中粒式普通沥青混凝土</t>
  </si>
  <si>
    <t>普通AC-20C</t>
  </si>
  <si>
    <t>中粒式改性沥青混凝土</t>
  </si>
  <si>
    <t>改性AC-20C</t>
  </si>
  <si>
    <t>改性AC-16C</t>
  </si>
  <si>
    <t>细粒式改性沥青混凝土</t>
  </si>
  <si>
    <t>改性AC-13C</t>
  </si>
  <si>
    <t>改性AC-10C</t>
  </si>
  <si>
    <t>改性沥青玛蹄脂碎石</t>
  </si>
  <si>
    <t>改性SMA-13</t>
  </si>
</sst>
</file>

<file path=xl/styles.xml><?xml version="1.0" encoding="utf-8"?>
<styleSheet xmlns="http://schemas.openxmlformats.org/spreadsheetml/2006/main">
  <numFmts count="7">
    <numFmt numFmtId="176" formatCode="0.00&quot; &quot;"/>
    <numFmt numFmtId="177" formatCode="0.00_ "/>
    <numFmt numFmtId="43" formatCode="_ * #,##0.00_ ;_ * \-#,##0.00_ ;_ * &quot;-&quot;??_ ;_ @_ "/>
    <numFmt numFmtId="178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sz val="10"/>
      <name val="宋体"/>
      <charset val="1"/>
    </font>
    <font>
      <b/>
      <sz val="16"/>
      <name val="宋体"/>
      <charset val="1"/>
    </font>
    <font>
      <sz val="10"/>
      <name val="宋体"/>
      <charset val="134"/>
    </font>
    <font>
      <sz val="10"/>
      <color indexed="8"/>
      <name val="宋体"/>
      <charset val="0"/>
    </font>
    <font>
      <sz val="10"/>
      <color indexed="8"/>
      <name val="宋体"/>
      <charset val="134"/>
    </font>
    <font>
      <sz val="10"/>
      <name val="仿宋_GB2312"/>
      <charset val="1"/>
    </font>
    <font>
      <sz val="12"/>
      <name val="宋体"/>
      <charset val="1"/>
    </font>
    <font>
      <b/>
      <sz val="16"/>
      <name val="仿宋_GB2312"/>
      <charset val="1"/>
    </font>
    <font>
      <sz val="16"/>
      <name val="仿宋_GB2312"/>
      <charset val="1"/>
    </font>
    <font>
      <sz val="10"/>
      <name val="仿宋_GB2312"/>
      <charset val="134"/>
    </font>
    <font>
      <sz val="10"/>
      <color indexed="10"/>
      <name val="仿宋_GB2312"/>
      <charset val="1"/>
    </font>
    <font>
      <sz val="9"/>
      <name val="仿宋_GB2312"/>
      <charset val="134"/>
    </font>
    <font>
      <sz val="9"/>
      <name val="仿宋_GB2312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"/>
    </font>
    <font>
      <sz val="11"/>
      <color indexed="9"/>
      <name val="宋体"/>
      <charset val="1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vertAlign val="superscript"/>
      <sz val="10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27" fillId="17" borderId="0">
      <protection locked="false"/>
    </xf>
    <xf numFmtId="0" fontId="25" fillId="16" borderId="0">
      <protection locked="false"/>
    </xf>
    <xf numFmtId="0" fontId="22" fillId="0" borderId="0"/>
    <xf numFmtId="0" fontId="24" fillId="14" borderId="0">
      <protection locked="false"/>
    </xf>
    <xf numFmtId="0" fontId="15" fillId="1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3" fillId="13" borderId="16" applyNumberFormat="false" applyAlignment="false" applyProtection="false">
      <alignment vertical="center"/>
    </xf>
    <xf numFmtId="0" fontId="33" fillId="24" borderId="20" applyNumberFormat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34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26" fillId="0" borderId="17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9" fillId="0" borderId="1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8" fillId="23" borderId="19" applyNumberFormat="false" applyFon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35" fillId="32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36" fillId="33" borderId="0" applyNumberFormat="false" applyBorder="false" applyAlignment="false" applyProtection="false">
      <alignment vertical="center"/>
    </xf>
    <xf numFmtId="0" fontId="30" fillId="13" borderId="13" applyNumberFormat="false" applyAlignment="false" applyProtection="false">
      <alignment vertical="center"/>
    </xf>
    <xf numFmtId="0" fontId="15" fillId="35" borderId="0" applyNumberFormat="false" applyBorder="false" applyAlignment="false" applyProtection="false">
      <alignment vertical="center"/>
    </xf>
    <xf numFmtId="0" fontId="15" fillId="36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37" borderId="0" applyNumberFormat="false" applyBorder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0" fontId="15" fillId="38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6" fillId="8" borderId="1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</cellStyleXfs>
  <cellXfs count="97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ont="true" applyAlignment="true">
      <alignment vertical="center" wrapText="true"/>
    </xf>
    <xf numFmtId="0" fontId="0" fillId="0" borderId="0" xfId="0" applyFont="true" applyBorder="true" applyAlignment="true">
      <alignment vertical="center" wrapText="true"/>
    </xf>
    <xf numFmtId="0" fontId="0" fillId="0" borderId="0" xfId="0" applyFont="true" applyFill="true" applyAlignment="true">
      <alignment vertical="center" wrapText="true"/>
    </xf>
    <xf numFmtId="177" fontId="0" fillId="0" borderId="0" xfId="0" applyNumberFormat="true" applyFont="true" applyFill="true" applyAlignment="true">
      <alignment vertical="center" wrapText="true"/>
    </xf>
    <xf numFmtId="0" fontId="1" fillId="0" borderId="0" xfId="0" applyFont="true" applyFill="true" applyAlignment="true">
      <alignment horizontal="left" vertical="center" wrapText="true"/>
    </xf>
    <xf numFmtId="0" fontId="0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1" fillId="0" borderId="0" xfId="1" applyFont="true" applyFill="true" applyBorder="true" applyAlignment="true" applyProtection="true">
      <alignment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177" fontId="0" fillId="0" borderId="0" xfId="0" applyNumberFormat="true" applyFont="true" applyFill="true" applyBorder="true" applyAlignment="true">
      <alignment vertical="center" wrapText="true"/>
    </xf>
    <xf numFmtId="177" fontId="2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right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177" fontId="1" fillId="0" borderId="8" xfId="0" applyNumberFormat="true" applyFont="true" applyFill="true" applyBorder="true" applyAlignment="true">
      <alignment horizontal="center" vertical="center" wrapText="true"/>
    </xf>
    <xf numFmtId="0" fontId="3" fillId="0" borderId="9" xfId="0" applyFont="true" applyFill="true" applyBorder="true" applyAlignment="true">
      <alignment horizontal="center" vertical="center" wrapText="true"/>
    </xf>
    <xf numFmtId="177" fontId="1" fillId="0" borderId="2" xfId="0" applyNumberFormat="true" applyFont="true" applyFill="true" applyBorder="true" applyAlignment="true">
      <alignment horizontal="center" vertical="center" wrapText="true"/>
    </xf>
    <xf numFmtId="0" fontId="3" fillId="0" borderId="10" xfId="0" applyFont="true" applyFill="true" applyBorder="true" applyAlignment="true">
      <alignment horizontal="center" vertical="center" wrapText="true"/>
    </xf>
    <xf numFmtId="177" fontId="3" fillId="0" borderId="2" xfId="0" applyNumberFormat="true" applyFont="true" applyFill="true" applyBorder="true" applyAlignment="true">
      <alignment horizontal="center" vertical="center" wrapText="true"/>
    </xf>
    <xf numFmtId="177" fontId="3" fillId="0" borderId="5" xfId="0" applyNumberFormat="true" applyFont="true" applyFill="true" applyBorder="true" applyAlignment="true">
      <alignment horizontal="center" vertical="center" wrapText="true"/>
    </xf>
    <xf numFmtId="0" fontId="1" fillId="0" borderId="10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177" fontId="4" fillId="0" borderId="2" xfId="0" applyNumberFormat="true" applyFont="true" applyFill="true" applyBorder="true" applyAlignment="true">
      <alignment horizontal="center" vertical="center"/>
    </xf>
    <xf numFmtId="178" fontId="3" fillId="0" borderId="2" xfId="0" applyNumberFormat="true" applyFont="true" applyFill="true" applyBorder="true" applyAlignment="true">
      <alignment horizontal="center" vertical="center" wrapText="true"/>
    </xf>
    <xf numFmtId="176" fontId="5" fillId="0" borderId="11" xfId="0" applyNumberFormat="true" applyFont="true" applyFill="true" applyBorder="true" applyAlignment="true">
      <alignment horizontal="center" vertical="center" wrapText="true"/>
    </xf>
    <xf numFmtId="177" fontId="5" fillId="0" borderId="11" xfId="0" applyNumberFormat="true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6" fillId="0" borderId="0" xfId="1" applyFont="true" applyFill="true" applyAlignment="true" applyProtection="true"/>
    <xf numFmtId="0" fontId="6" fillId="2" borderId="0" xfId="1" applyFont="true" applyFill="true" applyAlignment="true" applyProtection="true"/>
    <xf numFmtId="0" fontId="7" fillId="0" borderId="0" xfId="1" applyFont="true" applyFill="true" applyAlignment="true" applyProtection="true"/>
    <xf numFmtId="0" fontId="8" fillId="0" borderId="0" xfId="1" applyFont="true" applyFill="true" applyAlignment="true" applyProtection="true">
      <alignment horizontal="center" vertical="center"/>
    </xf>
    <xf numFmtId="0" fontId="9" fillId="0" borderId="0" xfId="1" applyFont="true" applyFill="true" applyAlignment="true" applyProtection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/>
    </xf>
    <xf numFmtId="0" fontId="6" fillId="0" borderId="3" xfId="1" applyFont="true" applyFill="true" applyBorder="true" applyAlignment="true" applyProtection="true">
      <alignment horizontal="center" vertical="center"/>
    </xf>
    <xf numFmtId="0" fontId="6" fillId="0" borderId="12" xfId="0" applyFont="true" applyBorder="true" applyAlignment="true">
      <alignment horizontal="center" vertical="center"/>
    </xf>
    <xf numFmtId="0" fontId="6" fillId="0" borderId="5" xfId="0" applyFont="true" applyBorder="true" applyAlignment="true">
      <alignment horizontal="center" vertical="center"/>
    </xf>
    <xf numFmtId="0" fontId="6" fillId="0" borderId="5" xfId="1" applyFont="true" applyFill="true" applyBorder="true" applyAlignment="true" applyProtection="true">
      <alignment horizontal="center" vertical="center"/>
    </xf>
    <xf numFmtId="0" fontId="6" fillId="0" borderId="2" xfId="1" applyFont="true" applyFill="true" applyBorder="true" applyAlignment="true" applyProtection="true">
      <alignment horizontal="center" vertical="center"/>
    </xf>
    <xf numFmtId="0" fontId="6" fillId="2" borderId="3" xfId="0" applyFont="true" applyFill="true" applyBorder="true" applyAlignment="true">
      <alignment horizontal="center" vertical="center"/>
    </xf>
    <xf numFmtId="0" fontId="6" fillId="2" borderId="12" xfId="0" applyFont="true" applyFill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/>
    </xf>
    <xf numFmtId="0" fontId="6" fillId="0" borderId="12" xfId="1" applyFont="true" applyFill="true" applyBorder="true" applyAlignment="true" applyProtection="true">
      <alignment horizontal="center" vertical="center"/>
    </xf>
    <xf numFmtId="2" fontId="6" fillId="0" borderId="0" xfId="1" applyNumberFormat="true" applyFont="true" applyFill="true" applyBorder="true" applyAlignment="true" applyProtection="true">
      <alignment horizontal="center"/>
    </xf>
    <xf numFmtId="0" fontId="6" fillId="2" borderId="0" xfId="1" applyFont="true" applyFill="true" applyAlignment="true" applyProtection="true">
      <alignment horizontal="center" vertical="center"/>
    </xf>
    <xf numFmtId="2" fontId="6" fillId="0" borderId="2" xfId="1" applyNumberFormat="true" applyFont="true" applyFill="true" applyBorder="true" applyAlignment="true" applyProtection="true">
      <alignment horizontal="center"/>
    </xf>
    <xf numFmtId="2" fontId="6" fillId="2" borderId="2" xfId="1" applyNumberFormat="true" applyFont="true" applyFill="true" applyBorder="true" applyAlignment="true" applyProtection="true">
      <alignment horizontal="center"/>
    </xf>
    <xf numFmtId="2" fontId="6" fillId="0" borderId="2" xfId="0" applyNumberFormat="true" applyFont="true" applyFill="true" applyBorder="true" applyAlignment="true">
      <alignment horizontal="center" vertical="center"/>
    </xf>
    <xf numFmtId="2" fontId="6" fillId="0" borderId="2" xfId="1" applyNumberFormat="true" applyFont="true" applyFill="true" applyBorder="true" applyAlignment="true" applyProtection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2" fontId="10" fillId="0" borderId="2" xfId="3" applyNumberFormat="true" applyFont="true" applyFill="true" applyBorder="true" applyAlignment="true">
      <alignment horizontal="center" vertical="center"/>
    </xf>
    <xf numFmtId="2" fontId="6" fillId="0" borderId="2" xfId="1" applyNumberFormat="true" applyFont="true" applyFill="true" applyBorder="true" applyAlignment="true" applyProtection="true">
      <alignment horizontal="center" vertical="center"/>
    </xf>
    <xf numFmtId="177" fontId="10" fillId="0" borderId="2" xfId="3" applyNumberFormat="true" applyFont="true" applyFill="true" applyBorder="true" applyAlignment="true">
      <alignment horizontal="center" vertical="center" wrapText="true"/>
    </xf>
    <xf numFmtId="0" fontId="6" fillId="0" borderId="2" xfId="1" applyNumberFormat="true" applyFont="true" applyFill="true" applyBorder="true" applyAlignment="true" applyProtection="true">
      <alignment horizontal="center" vertical="center"/>
    </xf>
    <xf numFmtId="0" fontId="6" fillId="0" borderId="2" xfId="1" applyFont="true" applyFill="true" applyBorder="true" applyAlignment="true" applyProtection="true">
      <alignment horizontal="center" vertical="center" wrapText="true"/>
    </xf>
    <xf numFmtId="0" fontId="6" fillId="0" borderId="2" xfId="2" applyFont="true" applyFill="true" applyBorder="true" applyAlignment="true" applyProtection="true">
      <alignment horizontal="center" vertical="center"/>
    </xf>
    <xf numFmtId="177" fontId="10" fillId="0" borderId="2" xfId="1" applyNumberFormat="true" applyFont="true" applyFill="true" applyBorder="true" applyAlignment="true" applyProtection="true">
      <alignment horizontal="center" vertical="center" wrapText="true"/>
    </xf>
    <xf numFmtId="2" fontId="10" fillId="0" borderId="2" xfId="1" applyNumberFormat="true" applyFont="true" applyFill="true" applyBorder="true" applyAlignment="true" applyProtection="true">
      <alignment horizontal="center" vertical="center"/>
    </xf>
    <xf numFmtId="2" fontId="6" fillId="0" borderId="5" xfId="0" applyNumberFormat="true" applyFont="true" applyFill="true" applyBorder="true" applyAlignment="true">
      <alignment horizontal="center" vertical="center"/>
    </xf>
    <xf numFmtId="2" fontId="6" fillId="2" borderId="2" xfId="1" applyNumberFormat="true" applyFont="true" applyFill="true" applyBorder="true" applyAlignment="true" applyProtection="true">
      <alignment horizontal="center" vertical="center"/>
    </xf>
    <xf numFmtId="2" fontId="6" fillId="2" borderId="2" xfId="4" applyNumberFormat="true" applyFont="true" applyFill="true" applyBorder="true" applyAlignment="true" applyProtection="true">
      <alignment horizontal="center" vertical="center"/>
    </xf>
    <xf numFmtId="0" fontId="6" fillId="2" borderId="0" xfId="1" applyFont="true" applyFill="true" applyAlignment="true" applyProtection="true">
      <alignment horizontal="center"/>
    </xf>
    <xf numFmtId="0" fontId="6" fillId="2" borderId="2" xfId="1" applyFont="true" applyFill="true" applyBorder="true" applyAlignment="true" applyProtection="true">
      <alignment horizontal="center" vertical="center"/>
    </xf>
    <xf numFmtId="0" fontId="1" fillId="3" borderId="8" xfId="1" applyFont="true" applyFill="true" applyBorder="true" applyAlignment="true" applyProtection="true">
      <alignment horizontal="center"/>
    </xf>
    <xf numFmtId="0" fontId="6" fillId="3" borderId="1" xfId="1" applyFont="true" applyFill="true" applyBorder="true" applyAlignment="true" applyProtection="true">
      <alignment horizontal="center" vertical="center"/>
    </xf>
    <xf numFmtId="0" fontId="10" fillId="0" borderId="2" xfId="1" applyFont="true" applyFill="true" applyBorder="true" applyAlignment="true" applyProtection="true"/>
    <xf numFmtId="2" fontId="11" fillId="0" borderId="2" xfId="0" applyNumberFormat="true" applyFont="true" applyFill="true" applyBorder="true" applyAlignment="true">
      <alignment horizontal="center" vertical="center"/>
    </xf>
    <xf numFmtId="2" fontId="11" fillId="0" borderId="2" xfId="1" applyNumberFormat="true" applyFont="true" applyFill="true" applyBorder="true" applyAlignment="true" applyProtection="true">
      <alignment horizontal="center" vertical="center"/>
    </xf>
    <xf numFmtId="0" fontId="11" fillId="2" borderId="2" xfId="0" applyFont="true" applyFill="true" applyBorder="true" applyAlignment="true">
      <alignment horizontal="center" vertical="center"/>
    </xf>
    <xf numFmtId="177" fontId="6" fillId="4" borderId="1" xfId="1" applyNumberFormat="true" applyFont="true" applyFill="true" applyBorder="true" applyAlignment="true" applyProtection="true">
      <alignment horizontal="center" vertical="center"/>
    </xf>
    <xf numFmtId="0" fontId="11" fillId="2" borderId="2" xfId="1" applyFont="true" applyFill="true" applyBorder="true" applyAlignment="true" applyProtection="true">
      <alignment horizontal="center" vertical="center"/>
    </xf>
    <xf numFmtId="0" fontId="3" fillId="0" borderId="0" xfId="0" applyFont="true" applyAlignment="true">
      <alignment horizontal="left" vertical="center"/>
    </xf>
    <xf numFmtId="0" fontId="3" fillId="0" borderId="0" xfId="0" applyFont="true" applyFill="true" applyAlignment="true">
      <alignment horizontal="left" vertical="center"/>
    </xf>
    <xf numFmtId="0" fontId="10" fillId="2" borderId="2" xfId="0" applyFont="true" applyFill="true" applyBorder="true" applyAlignment="true">
      <alignment horizontal="center" vertical="center"/>
    </xf>
    <xf numFmtId="0" fontId="10" fillId="0" borderId="0" xfId="1" applyFont="true" applyFill="true" applyAlignment="true" applyProtection="true"/>
    <xf numFmtId="0" fontId="12" fillId="0" borderId="2" xfId="0" applyFont="true" applyFill="true" applyBorder="true" applyAlignment="true">
      <alignment horizontal="center" vertical="center" wrapText="true"/>
    </xf>
    <xf numFmtId="0" fontId="10" fillId="0" borderId="2" xfId="3" applyFont="true" applyFill="true" applyBorder="true" applyAlignment="true">
      <alignment horizontal="center" vertical="center"/>
    </xf>
    <xf numFmtId="0" fontId="6" fillId="0" borderId="2" xfId="1" applyFont="true" applyFill="true" applyBorder="true" applyAlignment="true" applyProtection="true"/>
    <xf numFmtId="0" fontId="6" fillId="0" borderId="2" xfId="4" applyFont="true" applyFill="true" applyBorder="true" applyAlignment="true" applyProtection="true">
      <alignment horizontal="center" vertical="center"/>
    </xf>
    <xf numFmtId="2" fontId="6" fillId="0" borderId="2" xfId="4" applyNumberFormat="true" applyFont="true" applyFill="true" applyBorder="true" applyAlignment="true" applyProtection="true">
      <alignment horizontal="center" vertical="center"/>
    </xf>
    <xf numFmtId="0" fontId="13" fillId="0" borderId="3" xfId="1" applyFont="true" applyFill="true" applyBorder="true" applyAlignment="true" applyProtection="true">
      <alignment vertical="center" wrapText="true"/>
    </xf>
    <xf numFmtId="0" fontId="13" fillId="0" borderId="2" xfId="1" applyFont="true" applyFill="true" applyBorder="true" applyAlignment="true" applyProtection="true">
      <alignment horizontal="center" vertical="center"/>
    </xf>
    <xf numFmtId="0" fontId="13" fillId="0" borderId="2" xfId="1" applyFont="true" applyFill="true" applyBorder="true" applyAlignment="true" applyProtection="true">
      <alignment horizontal="left" vertical="center" wrapText="true"/>
    </xf>
    <xf numFmtId="0" fontId="13" fillId="0" borderId="2" xfId="1" applyFont="true" applyFill="true" applyBorder="true" applyAlignment="true" applyProtection="true">
      <alignment horizontal="center" vertical="center" wrapText="true"/>
    </xf>
  </cellXfs>
  <cellStyles count="53">
    <cellStyle name="常规" xfId="0" builtinId="0"/>
    <cellStyle name="差副本附件1福建省主要筑路砂石场信息调查84 2" xfId="1"/>
    <cellStyle name="强调文字颜色 3 2" xfId="2"/>
    <cellStyle name="常规 2" xfId="3"/>
    <cellStyle name="好副本附件1福建省主要筑路砂石场信息调查84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4.2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6"/>
  <sheetViews>
    <sheetView showZeros="0" zoomScale="115" zoomScaleNormal="115" topLeftCell="A127" workbookViewId="0">
      <selection activeCell="H76" sqref="H76"/>
    </sheetView>
  </sheetViews>
  <sheetFormatPr defaultColWidth="10" defaultRowHeight="14.25"/>
  <cols>
    <col min="1" max="1" width="4.5" customWidth="true"/>
    <col min="2" max="2" width="9" customWidth="true"/>
    <col min="3" max="3" width="17.375" customWidth="true"/>
    <col min="4" max="4" width="21" customWidth="true"/>
    <col min="5" max="5" width="5.375" customWidth="true"/>
    <col min="6" max="6" width="7.125" style="1" customWidth="true"/>
    <col min="7" max="7" width="6.75" style="1" customWidth="true"/>
    <col min="8" max="8" width="26.75" customWidth="true"/>
    <col min="9" max="9" width="17" customWidth="true"/>
    <col min="10" max="10" width="13.75" hidden="true" customWidth="true"/>
    <col min="11" max="195" width="9" customWidth="true"/>
    <col min="196" max="199" width="10" customWidth="true"/>
  </cols>
  <sheetData>
    <row r="1" ht="21.75" customHeight="true" spans="1:1">
      <c r="A1" s="41" t="s">
        <v>0</v>
      </c>
    </row>
    <row r="2" ht="32.25" customHeight="true" spans="1:9">
      <c r="A2" s="42" t="s">
        <v>1</v>
      </c>
      <c r="B2" s="42"/>
      <c r="C2" s="43"/>
      <c r="D2" s="43"/>
      <c r="E2" s="43"/>
      <c r="F2" s="43"/>
      <c r="G2" s="43"/>
      <c r="H2" s="43"/>
      <c r="I2" s="43"/>
    </row>
    <row r="3" ht="17.25" customHeight="true" spans="1:9">
      <c r="A3" s="39" t="s">
        <v>2</v>
      </c>
      <c r="B3" s="39"/>
      <c r="C3" s="39"/>
      <c r="D3" s="39"/>
      <c r="E3" s="39"/>
      <c r="F3" s="56" t="s">
        <v>3</v>
      </c>
      <c r="G3" s="56"/>
      <c r="H3" s="57"/>
      <c r="I3" s="74"/>
    </row>
    <row r="4" ht="17.25" customHeight="true" spans="1:10">
      <c r="A4" s="44" t="s">
        <v>4</v>
      </c>
      <c r="B4" s="45" t="s">
        <v>5</v>
      </c>
      <c r="C4" s="44" t="s">
        <v>6</v>
      </c>
      <c r="D4" s="44" t="s">
        <v>7</v>
      </c>
      <c r="E4" s="44" t="s">
        <v>8</v>
      </c>
      <c r="F4" s="58" t="s">
        <v>9</v>
      </c>
      <c r="G4" s="58"/>
      <c r="H4" s="59"/>
      <c r="I4" s="59"/>
      <c r="J4" s="59"/>
    </row>
    <row r="5" ht="27" customHeight="true" spans="1:10">
      <c r="A5" s="44"/>
      <c r="B5" s="45"/>
      <c r="C5" s="44"/>
      <c r="D5" s="44"/>
      <c r="E5" s="44"/>
      <c r="F5" s="60" t="s">
        <v>10</v>
      </c>
      <c r="G5" s="61" t="s">
        <v>11</v>
      </c>
      <c r="H5" s="62" t="s">
        <v>12</v>
      </c>
      <c r="I5" s="75" t="s">
        <v>13</v>
      </c>
      <c r="J5" s="76" t="s">
        <v>14</v>
      </c>
    </row>
    <row r="6" s="39" customFormat="true" ht="17.1" customHeight="true" spans="1:10">
      <c r="A6" s="44">
        <v>1</v>
      </c>
      <c r="B6" s="46" t="s">
        <v>15</v>
      </c>
      <c r="C6" s="46" t="s">
        <v>16</v>
      </c>
      <c r="D6" s="47" t="s">
        <v>17</v>
      </c>
      <c r="E6" s="51" t="s">
        <v>18</v>
      </c>
      <c r="F6" s="63">
        <v>155</v>
      </c>
      <c r="G6" s="63">
        <v>155</v>
      </c>
      <c r="H6" s="51" t="s">
        <v>19</v>
      </c>
      <c r="I6" s="51" t="s">
        <v>20</v>
      </c>
      <c r="J6" s="77">
        <v>0.970873786407767</v>
      </c>
    </row>
    <row r="7" s="39" customFormat="true" ht="17.1" customHeight="true" spans="1:10">
      <c r="A7" s="44"/>
      <c r="B7" s="48"/>
      <c r="C7" s="49"/>
      <c r="D7" s="50"/>
      <c r="E7" s="51" t="s">
        <v>18</v>
      </c>
      <c r="F7" s="63">
        <v>110</v>
      </c>
      <c r="G7" s="63">
        <v>110</v>
      </c>
      <c r="H7" s="51" t="s">
        <v>19</v>
      </c>
      <c r="I7" s="51" t="s">
        <v>21</v>
      </c>
      <c r="J7" s="77"/>
    </row>
    <row r="8" s="39" customFormat="true" ht="17.1" customHeight="true" spans="1:10">
      <c r="A8" s="44">
        <v>2</v>
      </c>
      <c r="B8" s="48"/>
      <c r="C8" s="44" t="s">
        <v>22</v>
      </c>
      <c r="D8" s="51" t="s">
        <v>23</v>
      </c>
      <c r="E8" s="51" t="s">
        <v>18</v>
      </c>
      <c r="F8" s="63"/>
      <c r="G8" s="63"/>
      <c r="H8" s="51"/>
      <c r="I8" s="51"/>
      <c r="J8" s="77">
        <v>0.970873786407767</v>
      </c>
    </row>
    <row r="9" s="39" customFormat="true" ht="17.1" customHeight="true" spans="1:10">
      <c r="A9" s="44">
        <v>3</v>
      </c>
      <c r="B9" s="48"/>
      <c r="C9" s="44" t="s">
        <v>24</v>
      </c>
      <c r="D9" s="51" t="s">
        <v>25</v>
      </c>
      <c r="E9" s="51" t="s">
        <v>18</v>
      </c>
      <c r="F9" s="63"/>
      <c r="G9" s="63"/>
      <c r="H9" s="51"/>
      <c r="I9" s="51"/>
      <c r="J9" s="77">
        <v>0.970873786407767</v>
      </c>
    </row>
    <row r="10" s="39" customFormat="true" ht="17.1" customHeight="true" spans="1:10">
      <c r="A10" s="44">
        <v>4</v>
      </c>
      <c r="B10" s="48"/>
      <c r="C10" s="44" t="s">
        <v>26</v>
      </c>
      <c r="D10" s="51" t="s">
        <v>27</v>
      </c>
      <c r="E10" s="51" t="s">
        <v>18</v>
      </c>
      <c r="F10" s="63"/>
      <c r="G10" s="63"/>
      <c r="H10" s="51"/>
      <c r="I10" s="51"/>
      <c r="J10" s="77">
        <v>0.970873786407767</v>
      </c>
    </row>
    <row r="11" s="39" customFormat="true" ht="17.1" customHeight="true" spans="1:10">
      <c r="A11" s="44">
        <v>5</v>
      </c>
      <c r="B11" s="48"/>
      <c r="C11" s="44" t="s">
        <v>28</v>
      </c>
      <c r="D11" s="51" t="s">
        <v>27</v>
      </c>
      <c r="E11" s="51" t="s">
        <v>18</v>
      </c>
      <c r="F11" s="63"/>
      <c r="G11" s="63"/>
      <c r="H11" s="51"/>
      <c r="I11" s="51"/>
      <c r="J11" s="77">
        <v>0.970873786407767</v>
      </c>
    </row>
    <row r="12" s="39" customFormat="true" ht="17.1" customHeight="true" spans="1:10">
      <c r="A12" s="44">
        <v>6</v>
      </c>
      <c r="B12" s="48"/>
      <c r="C12" s="44" t="s">
        <v>29</v>
      </c>
      <c r="D12" s="51" t="s">
        <v>30</v>
      </c>
      <c r="E12" s="51" t="s">
        <v>18</v>
      </c>
      <c r="F12" s="63">
        <v>95.4</v>
      </c>
      <c r="G12" s="63">
        <v>95.4</v>
      </c>
      <c r="H12" s="51" t="s">
        <v>19</v>
      </c>
      <c r="I12" s="51" t="s">
        <v>31</v>
      </c>
      <c r="J12" s="77">
        <v>0.970873786407767</v>
      </c>
    </row>
    <row r="13" s="39" customFormat="true" ht="17.1" customHeight="true" spans="1:10">
      <c r="A13" s="44">
        <v>7</v>
      </c>
      <c r="B13" s="48"/>
      <c r="C13" s="44" t="s">
        <v>32</v>
      </c>
      <c r="D13" s="51" t="s">
        <v>33</v>
      </c>
      <c r="E13" s="51" t="s">
        <v>18</v>
      </c>
      <c r="F13" s="63">
        <v>93</v>
      </c>
      <c r="G13" s="63">
        <v>93</v>
      </c>
      <c r="H13" s="51" t="s">
        <v>19</v>
      </c>
      <c r="I13" s="51" t="s">
        <v>31</v>
      </c>
      <c r="J13" s="77">
        <v>0.970873786407767</v>
      </c>
    </row>
    <row r="14" s="39" customFormat="true" ht="17.1" customHeight="true" spans="1:10">
      <c r="A14" s="44">
        <v>8</v>
      </c>
      <c r="B14" s="48"/>
      <c r="C14" s="44" t="s">
        <v>34</v>
      </c>
      <c r="D14" s="51" t="s">
        <v>25</v>
      </c>
      <c r="E14" s="51" t="s">
        <v>18</v>
      </c>
      <c r="F14" s="63"/>
      <c r="G14" s="63"/>
      <c r="H14" s="51"/>
      <c r="I14" s="51"/>
      <c r="J14" s="77">
        <v>0.970873786407767</v>
      </c>
    </row>
    <row r="15" s="39" customFormat="true" ht="17.1" customHeight="true" spans="1:10">
      <c r="A15" s="44">
        <v>9</v>
      </c>
      <c r="B15" s="48"/>
      <c r="C15" s="44" t="s">
        <v>35</v>
      </c>
      <c r="D15" s="51" t="s">
        <v>36</v>
      </c>
      <c r="E15" s="51" t="s">
        <v>18</v>
      </c>
      <c r="F15" s="63">
        <v>87.6</v>
      </c>
      <c r="G15" s="63">
        <v>87.6</v>
      </c>
      <c r="H15" s="51" t="s">
        <v>37</v>
      </c>
      <c r="I15" s="51" t="s">
        <v>31</v>
      </c>
      <c r="J15" s="77">
        <v>0.970873786407767</v>
      </c>
    </row>
    <row r="16" s="39" customFormat="true" ht="17.1" customHeight="true" spans="1:10">
      <c r="A16" s="44">
        <v>10</v>
      </c>
      <c r="B16" s="48"/>
      <c r="C16" s="44" t="s">
        <v>38</v>
      </c>
      <c r="D16" s="51" t="s">
        <v>30</v>
      </c>
      <c r="E16" s="51" t="s">
        <v>18</v>
      </c>
      <c r="F16" s="63">
        <v>93</v>
      </c>
      <c r="G16" s="63">
        <v>93</v>
      </c>
      <c r="H16" s="51" t="s">
        <v>19</v>
      </c>
      <c r="I16" s="51"/>
      <c r="J16" s="77">
        <v>0.970873786407767</v>
      </c>
    </row>
    <row r="17" s="39" customFormat="true" ht="17.1" customHeight="true" spans="1:10">
      <c r="A17" s="44">
        <v>11</v>
      </c>
      <c r="B17" s="48"/>
      <c r="C17" s="44" t="s">
        <v>39</v>
      </c>
      <c r="D17" s="51" t="s">
        <v>33</v>
      </c>
      <c r="E17" s="51" t="s">
        <v>18</v>
      </c>
      <c r="F17" s="63">
        <v>93</v>
      </c>
      <c r="G17" s="63">
        <v>93</v>
      </c>
      <c r="H17" s="51" t="s">
        <v>19</v>
      </c>
      <c r="I17" s="51"/>
      <c r="J17" s="77">
        <v>0.970873786407767</v>
      </c>
    </row>
    <row r="18" s="39" customFormat="true" ht="17.1" customHeight="true" spans="1:10">
      <c r="A18" s="44">
        <v>12</v>
      </c>
      <c r="B18" s="48"/>
      <c r="C18" s="44" t="s">
        <v>40</v>
      </c>
      <c r="D18" s="51" t="s">
        <v>41</v>
      </c>
      <c r="E18" s="51" t="s">
        <v>18</v>
      </c>
      <c r="F18" s="63">
        <v>93</v>
      </c>
      <c r="G18" s="63">
        <v>93</v>
      </c>
      <c r="H18" s="51" t="s">
        <v>19</v>
      </c>
      <c r="I18" s="51" t="s">
        <v>31</v>
      </c>
      <c r="J18" s="77">
        <v>0.970873786407767</v>
      </c>
    </row>
    <row r="19" s="39" customFormat="true" ht="17.1" customHeight="true" spans="1:10">
      <c r="A19" s="44">
        <v>13</v>
      </c>
      <c r="B19" s="48"/>
      <c r="C19" s="44" t="s">
        <v>42</v>
      </c>
      <c r="D19" s="51" t="s">
        <v>43</v>
      </c>
      <c r="E19" s="51" t="s">
        <v>18</v>
      </c>
      <c r="F19" s="63">
        <v>93</v>
      </c>
      <c r="G19" s="63">
        <v>93</v>
      </c>
      <c r="H19" s="51" t="s">
        <v>19</v>
      </c>
      <c r="I19" s="51" t="s">
        <v>31</v>
      </c>
      <c r="J19" s="77">
        <v>0.970873786407767</v>
      </c>
    </row>
    <row r="20" s="39" customFormat="true" ht="17.1" customHeight="true" spans="1:10">
      <c r="A20" s="44">
        <v>14</v>
      </c>
      <c r="B20" s="48"/>
      <c r="C20" s="44" t="s">
        <v>44</v>
      </c>
      <c r="D20" s="51" t="s">
        <v>27</v>
      </c>
      <c r="E20" s="51" t="s">
        <v>18</v>
      </c>
      <c r="F20" s="64"/>
      <c r="G20" s="64"/>
      <c r="H20" s="51"/>
      <c r="I20" s="51"/>
      <c r="J20" s="77">
        <v>0.970873786407767</v>
      </c>
    </row>
    <row r="21" s="39" customFormat="true" ht="17.1" customHeight="true" spans="1:10">
      <c r="A21" s="44">
        <v>15</v>
      </c>
      <c r="B21" s="48"/>
      <c r="C21" s="44" t="s">
        <v>45</v>
      </c>
      <c r="D21" s="51" t="s">
        <v>27</v>
      </c>
      <c r="E21" s="51" t="s">
        <v>18</v>
      </c>
      <c r="F21" s="64"/>
      <c r="G21" s="64"/>
      <c r="H21" s="51"/>
      <c r="I21" s="51"/>
      <c r="J21" s="77">
        <v>0.970873786407767</v>
      </c>
    </row>
    <row r="22" s="39" customFormat="true" ht="17.1" customHeight="true" spans="1:10">
      <c r="A22" s="44">
        <v>16</v>
      </c>
      <c r="B22" s="48"/>
      <c r="C22" s="44" t="s">
        <v>46</v>
      </c>
      <c r="D22" s="51" t="s">
        <v>27</v>
      </c>
      <c r="E22" s="51" t="s">
        <v>18</v>
      </c>
      <c r="F22" s="64"/>
      <c r="G22" s="64"/>
      <c r="H22" s="51"/>
      <c r="I22" s="51"/>
      <c r="J22" s="77">
        <v>0.970873786407767</v>
      </c>
    </row>
    <row r="23" s="39" customFormat="true" ht="17.1" customHeight="true" spans="1:10">
      <c r="A23" s="44">
        <v>17</v>
      </c>
      <c r="B23" s="49"/>
      <c r="C23" s="44" t="s">
        <v>47</v>
      </c>
      <c r="D23" s="51" t="s">
        <v>27</v>
      </c>
      <c r="E23" s="51" t="s">
        <v>18</v>
      </c>
      <c r="F23" s="64"/>
      <c r="G23" s="64"/>
      <c r="H23" s="51"/>
      <c r="I23" s="51"/>
      <c r="J23" s="77">
        <v>0.970873786407767</v>
      </c>
    </row>
    <row r="24" s="39" customFormat="true" ht="18" customHeight="true" spans="1:10">
      <c r="A24" s="44">
        <v>1</v>
      </c>
      <c r="B24" s="52" t="s">
        <v>48</v>
      </c>
      <c r="C24" s="46" t="s">
        <v>16</v>
      </c>
      <c r="D24" s="47" t="s">
        <v>17</v>
      </c>
      <c r="E24" s="51" t="s">
        <v>18</v>
      </c>
      <c r="F24" s="65">
        <f>G24*1.03</f>
        <v>123.6</v>
      </c>
      <c r="G24" s="63">
        <v>120</v>
      </c>
      <c r="H24" s="66" t="s">
        <v>49</v>
      </c>
      <c r="I24" s="66" t="s">
        <v>20</v>
      </c>
      <c r="J24" s="77">
        <v>0.970873786407767</v>
      </c>
    </row>
    <row r="25" s="39" customFormat="true" ht="18" customHeight="true" spans="1:10">
      <c r="A25" s="44"/>
      <c r="B25" s="53"/>
      <c r="C25" s="49"/>
      <c r="D25" s="50"/>
      <c r="E25" s="51" t="s">
        <v>18</v>
      </c>
      <c r="F25" s="65">
        <v>103</v>
      </c>
      <c r="G25" s="63">
        <v>100</v>
      </c>
      <c r="H25" s="66" t="s">
        <v>49</v>
      </c>
      <c r="I25" s="66" t="s">
        <v>21</v>
      </c>
      <c r="J25" s="77"/>
    </row>
    <row r="26" s="39" customFormat="true" ht="17.1" customHeight="true" spans="1:10">
      <c r="A26" s="44">
        <v>2</v>
      </c>
      <c r="B26" s="53"/>
      <c r="C26" s="44" t="s">
        <v>22</v>
      </c>
      <c r="D26" s="51" t="s">
        <v>23</v>
      </c>
      <c r="E26" s="51" t="s">
        <v>18</v>
      </c>
      <c r="F26" s="65">
        <f ca="1" t="shared" ref="F24:F37" si="0">G26/J26</f>
        <v>0</v>
      </c>
      <c r="G26" s="63">
        <f ca="1">F26/1.03</f>
        <v>0</v>
      </c>
      <c r="H26" s="66"/>
      <c r="I26" s="66"/>
      <c r="J26" s="77">
        <v>0.970873786407767</v>
      </c>
    </row>
    <row r="27" s="39" customFormat="true" ht="17.1" customHeight="true" spans="1:10">
      <c r="A27" s="44">
        <v>3</v>
      </c>
      <c r="B27" s="53"/>
      <c r="C27" s="44" t="s">
        <v>24</v>
      </c>
      <c r="D27" s="51" t="s">
        <v>25</v>
      </c>
      <c r="E27" s="51" t="s">
        <v>18</v>
      </c>
      <c r="F27" s="65"/>
      <c r="G27" s="63"/>
      <c r="H27" s="66"/>
      <c r="I27" s="66"/>
      <c r="J27" s="77">
        <v>0.970873786407767</v>
      </c>
    </row>
    <row r="28" s="39" customFormat="true" ht="17.1" customHeight="true" spans="1:10">
      <c r="A28" s="44">
        <v>4</v>
      </c>
      <c r="B28" s="53"/>
      <c r="C28" s="44" t="s">
        <v>26</v>
      </c>
      <c r="D28" s="51" t="s">
        <v>27</v>
      </c>
      <c r="E28" s="51" t="s">
        <v>18</v>
      </c>
      <c r="F28" s="65">
        <f ca="1" t="shared" si="0"/>
        <v>64.89</v>
      </c>
      <c r="G28" s="63">
        <v>63</v>
      </c>
      <c r="H28" s="66" t="s">
        <v>50</v>
      </c>
      <c r="I28" s="66"/>
      <c r="J28" s="77">
        <v>0.970873786407767</v>
      </c>
    </row>
    <row r="29" s="39" customFormat="true" ht="17.1" customHeight="true" spans="1:10">
      <c r="A29" s="44">
        <v>5</v>
      </c>
      <c r="B29" s="53"/>
      <c r="C29" s="44" t="s">
        <v>28</v>
      </c>
      <c r="D29" s="51" t="s">
        <v>27</v>
      </c>
      <c r="E29" s="51" t="s">
        <v>18</v>
      </c>
      <c r="F29" s="65">
        <f ca="1" t="shared" si="0"/>
        <v>60.77</v>
      </c>
      <c r="G29" s="63">
        <v>59</v>
      </c>
      <c r="H29" s="66" t="s">
        <v>50</v>
      </c>
      <c r="I29" s="66"/>
      <c r="J29" s="77">
        <v>0.970873786407767</v>
      </c>
    </row>
    <row r="30" s="39" customFormat="true" ht="17.1" customHeight="true" spans="1:10">
      <c r="A30" s="44">
        <v>6</v>
      </c>
      <c r="B30" s="53"/>
      <c r="C30" s="44" t="s">
        <v>29</v>
      </c>
      <c r="D30" s="51" t="s">
        <v>30</v>
      </c>
      <c r="E30" s="51" t="s">
        <v>18</v>
      </c>
      <c r="F30" s="65">
        <f ca="1" t="shared" si="0"/>
        <v>92.7</v>
      </c>
      <c r="G30" s="63">
        <v>90</v>
      </c>
      <c r="H30" s="66" t="s">
        <v>49</v>
      </c>
      <c r="I30" s="66" t="s">
        <v>51</v>
      </c>
      <c r="J30" s="77">
        <v>0.970873786407767</v>
      </c>
    </row>
    <row r="31" s="39" customFormat="true" ht="17.1" customHeight="true" spans="1:10">
      <c r="A31" s="44">
        <v>7</v>
      </c>
      <c r="B31" s="53"/>
      <c r="C31" s="44" t="s">
        <v>32</v>
      </c>
      <c r="D31" s="51" t="s">
        <v>33</v>
      </c>
      <c r="E31" s="51" t="s">
        <v>18</v>
      </c>
      <c r="F31" s="65">
        <f ca="1" t="shared" si="0"/>
        <v>92.7</v>
      </c>
      <c r="G31" s="63">
        <v>90</v>
      </c>
      <c r="H31" s="66" t="s">
        <v>49</v>
      </c>
      <c r="I31" s="66" t="s">
        <v>51</v>
      </c>
      <c r="J31" s="77">
        <v>0.970873786407767</v>
      </c>
    </row>
    <row r="32" s="39" customFormat="true" ht="17.1" customHeight="true" spans="1:10">
      <c r="A32" s="44">
        <v>8</v>
      </c>
      <c r="B32" s="53"/>
      <c r="C32" s="44" t="s">
        <v>34</v>
      </c>
      <c r="D32" s="51" t="s">
        <v>25</v>
      </c>
      <c r="E32" s="51" t="s">
        <v>18</v>
      </c>
      <c r="F32" s="65">
        <f ca="1" t="shared" si="0"/>
        <v>92.7</v>
      </c>
      <c r="G32" s="63">
        <v>90</v>
      </c>
      <c r="H32" s="66" t="s">
        <v>49</v>
      </c>
      <c r="I32" s="66" t="s">
        <v>51</v>
      </c>
      <c r="J32" s="77">
        <v>0.970873786407767</v>
      </c>
    </row>
    <row r="33" s="39" customFormat="true" ht="17.1" customHeight="true" spans="1:10">
      <c r="A33" s="44">
        <v>9</v>
      </c>
      <c r="B33" s="53"/>
      <c r="C33" s="44" t="s">
        <v>35</v>
      </c>
      <c r="D33" s="51" t="s">
        <v>36</v>
      </c>
      <c r="E33" s="51" t="s">
        <v>18</v>
      </c>
      <c r="F33" s="65">
        <f ca="1" t="shared" si="0"/>
        <v>0</v>
      </c>
      <c r="G33" s="63">
        <f ca="1">F33/1.03</f>
        <v>0</v>
      </c>
      <c r="H33" s="66"/>
      <c r="I33" s="66"/>
      <c r="J33" s="77">
        <v>0.970873786407767</v>
      </c>
    </row>
    <row r="34" s="39" customFormat="true" ht="17.1" customHeight="true" spans="1:10">
      <c r="A34" s="44">
        <v>10</v>
      </c>
      <c r="B34" s="53"/>
      <c r="C34" s="44" t="s">
        <v>38</v>
      </c>
      <c r="D34" s="51" t="s">
        <v>30</v>
      </c>
      <c r="E34" s="51" t="s">
        <v>18</v>
      </c>
      <c r="F34" s="65">
        <f ca="1" t="shared" si="0"/>
        <v>103</v>
      </c>
      <c r="G34" s="63">
        <v>100</v>
      </c>
      <c r="H34" s="66" t="s">
        <v>50</v>
      </c>
      <c r="I34" s="66" t="s">
        <v>31</v>
      </c>
      <c r="J34" s="77">
        <v>0.970873786407767</v>
      </c>
    </row>
    <row r="35" s="39" customFormat="true" ht="17.1" customHeight="true" spans="1:10">
      <c r="A35" s="44">
        <v>11</v>
      </c>
      <c r="B35" s="53"/>
      <c r="C35" s="44" t="s">
        <v>39</v>
      </c>
      <c r="D35" s="51" t="s">
        <v>33</v>
      </c>
      <c r="E35" s="51" t="s">
        <v>18</v>
      </c>
      <c r="F35" s="65">
        <f ca="1" t="shared" si="0"/>
        <v>103</v>
      </c>
      <c r="G35" s="63">
        <v>100</v>
      </c>
      <c r="H35" s="66" t="s">
        <v>50</v>
      </c>
      <c r="I35" s="66" t="s">
        <v>31</v>
      </c>
      <c r="J35" s="77">
        <v>0.970873786407767</v>
      </c>
    </row>
    <row r="36" s="39" customFormat="true" ht="17.1" customHeight="true" spans="1:10">
      <c r="A36" s="44">
        <v>12</v>
      </c>
      <c r="B36" s="53"/>
      <c r="C36" s="44" t="s">
        <v>40</v>
      </c>
      <c r="D36" s="51" t="s">
        <v>41</v>
      </c>
      <c r="E36" s="51" t="s">
        <v>18</v>
      </c>
      <c r="F36" s="65">
        <f ca="1" t="shared" si="0"/>
        <v>97.85</v>
      </c>
      <c r="G36" s="63">
        <v>95</v>
      </c>
      <c r="H36" s="66" t="s">
        <v>49</v>
      </c>
      <c r="I36" s="66" t="s">
        <v>31</v>
      </c>
      <c r="J36" s="77">
        <v>0.970873786407767</v>
      </c>
    </row>
    <row r="37" s="39" customFormat="true" ht="17.1" customHeight="true" spans="1:10">
      <c r="A37" s="44">
        <v>13</v>
      </c>
      <c r="B37" s="53"/>
      <c r="C37" s="44" t="s">
        <v>42</v>
      </c>
      <c r="D37" s="51" t="s">
        <v>43</v>
      </c>
      <c r="E37" s="51" t="s">
        <v>18</v>
      </c>
      <c r="F37" s="65">
        <f ca="1" t="shared" si="0"/>
        <v>97.85</v>
      </c>
      <c r="G37" s="63">
        <v>95</v>
      </c>
      <c r="H37" s="66" t="s">
        <v>49</v>
      </c>
      <c r="I37" s="66" t="s">
        <v>31</v>
      </c>
      <c r="J37" s="77">
        <v>0.970873786407767</v>
      </c>
    </row>
    <row r="38" s="39" customFormat="true" ht="17.1" customHeight="true" spans="1:10">
      <c r="A38" s="44">
        <v>14</v>
      </c>
      <c r="B38" s="53"/>
      <c r="C38" s="44" t="s">
        <v>44</v>
      </c>
      <c r="D38" s="51" t="s">
        <v>27</v>
      </c>
      <c r="E38" s="51" t="s">
        <v>18</v>
      </c>
      <c r="F38" s="67"/>
      <c r="G38" s="64"/>
      <c r="H38" s="67"/>
      <c r="I38" s="51"/>
      <c r="J38" s="77">
        <v>0.970873786407767</v>
      </c>
    </row>
    <row r="39" s="39" customFormat="true" ht="17.1" customHeight="true" spans="1:10">
      <c r="A39" s="44">
        <v>15</v>
      </c>
      <c r="B39" s="53"/>
      <c r="C39" s="44" t="s">
        <v>45</v>
      </c>
      <c r="D39" s="51" t="s">
        <v>27</v>
      </c>
      <c r="E39" s="51" t="s">
        <v>18</v>
      </c>
      <c r="F39" s="67"/>
      <c r="G39" s="64"/>
      <c r="H39" s="68"/>
      <c r="I39" s="51"/>
      <c r="J39" s="77">
        <v>0.970873786407767</v>
      </c>
    </row>
    <row r="40" s="39" customFormat="true" ht="17.1" customHeight="true" spans="1:10">
      <c r="A40" s="44">
        <v>16</v>
      </c>
      <c r="B40" s="53"/>
      <c r="C40" s="44" t="s">
        <v>46</v>
      </c>
      <c r="D40" s="51" t="s">
        <v>27</v>
      </c>
      <c r="E40" s="51" t="s">
        <v>18</v>
      </c>
      <c r="F40" s="67"/>
      <c r="G40" s="64"/>
      <c r="H40" s="51"/>
      <c r="I40" s="51"/>
      <c r="J40" s="77">
        <v>0.970873786407767</v>
      </c>
    </row>
    <row r="41" s="39" customFormat="true" ht="17.1" customHeight="true" spans="1:10">
      <c r="A41" s="44">
        <v>17</v>
      </c>
      <c r="B41" s="53"/>
      <c r="C41" s="44" t="s">
        <v>47</v>
      </c>
      <c r="D41" s="51" t="s">
        <v>27</v>
      </c>
      <c r="E41" s="51" t="s">
        <v>18</v>
      </c>
      <c r="F41" s="67"/>
      <c r="G41" s="64"/>
      <c r="H41" s="51"/>
      <c r="I41" s="51"/>
      <c r="J41" s="77">
        <v>0.970873786407767</v>
      </c>
    </row>
    <row r="42" s="39" customFormat="true" ht="17.1" customHeight="true" spans="1:10">
      <c r="A42" s="44">
        <v>1</v>
      </c>
      <c r="B42" s="46" t="s">
        <v>52</v>
      </c>
      <c r="C42" s="46" t="s">
        <v>16</v>
      </c>
      <c r="D42" s="47" t="s">
        <v>17</v>
      </c>
      <c r="E42" s="51" t="s">
        <v>18</v>
      </c>
      <c r="F42" s="69">
        <v>155</v>
      </c>
      <c r="G42" s="70">
        <v>150</v>
      </c>
      <c r="H42" s="51" t="s">
        <v>53</v>
      </c>
      <c r="I42" s="51" t="s">
        <v>20</v>
      </c>
      <c r="J42" s="77">
        <v>0.970873786407767</v>
      </c>
    </row>
    <row r="43" s="39" customFormat="true" ht="17.1" customHeight="true" spans="1:10">
      <c r="A43" s="44"/>
      <c r="B43" s="48"/>
      <c r="C43" s="49"/>
      <c r="D43" s="50"/>
      <c r="E43" s="51" t="s">
        <v>18</v>
      </c>
      <c r="F43" s="69">
        <v>115</v>
      </c>
      <c r="G43" s="70">
        <v>111.55</v>
      </c>
      <c r="H43" s="51" t="s">
        <v>54</v>
      </c>
      <c r="I43" s="51" t="s">
        <v>21</v>
      </c>
      <c r="J43" s="77"/>
    </row>
    <row r="44" s="39" customFormat="true" ht="17.1" customHeight="true" spans="1:10">
      <c r="A44" s="44">
        <v>2</v>
      </c>
      <c r="B44" s="48"/>
      <c r="C44" s="44" t="s">
        <v>22</v>
      </c>
      <c r="D44" s="51" t="s">
        <v>23</v>
      </c>
      <c r="E44" s="51" t="s">
        <v>18</v>
      </c>
      <c r="F44" s="69"/>
      <c r="G44" s="70"/>
      <c r="H44" s="51"/>
      <c r="I44" s="51"/>
      <c r="J44" s="77">
        <v>0.970873786407767</v>
      </c>
    </row>
    <row r="45" s="39" customFormat="true" ht="17.1" customHeight="true" spans="1:10">
      <c r="A45" s="44">
        <v>3</v>
      </c>
      <c r="B45" s="48"/>
      <c r="C45" s="44" t="s">
        <v>24</v>
      </c>
      <c r="D45" s="51" t="s">
        <v>25</v>
      </c>
      <c r="E45" s="51" t="s">
        <v>18</v>
      </c>
      <c r="F45" s="69"/>
      <c r="G45" s="70"/>
      <c r="H45" s="51"/>
      <c r="I45" s="51"/>
      <c r="J45" s="77">
        <v>0.970873786407767</v>
      </c>
    </row>
    <row r="46" s="39" customFormat="true" ht="17.1" customHeight="true" spans="1:10">
      <c r="A46" s="44">
        <v>4</v>
      </c>
      <c r="B46" s="48"/>
      <c r="C46" s="44" t="s">
        <v>26</v>
      </c>
      <c r="D46" s="51" t="s">
        <v>27</v>
      </c>
      <c r="E46" s="51" t="s">
        <v>18</v>
      </c>
      <c r="F46" s="69">
        <v>75</v>
      </c>
      <c r="G46" s="70">
        <v>72.8155339805825</v>
      </c>
      <c r="H46" s="51" t="s">
        <v>53</v>
      </c>
      <c r="I46" s="51"/>
      <c r="J46" s="77">
        <v>0.970873786407767</v>
      </c>
    </row>
    <row r="47" s="39" customFormat="true" ht="17.1" customHeight="true" spans="1:10">
      <c r="A47" s="44">
        <v>5</v>
      </c>
      <c r="B47" s="48"/>
      <c r="C47" s="44" t="s">
        <v>28</v>
      </c>
      <c r="D47" s="51" t="s">
        <v>27</v>
      </c>
      <c r="E47" s="51" t="s">
        <v>18</v>
      </c>
      <c r="F47" s="69"/>
      <c r="G47" s="70">
        <v>0</v>
      </c>
      <c r="H47" s="51"/>
      <c r="I47" s="51"/>
      <c r="J47" s="77">
        <v>0.970873786407767</v>
      </c>
    </row>
    <row r="48" s="39" customFormat="true" ht="17.1" customHeight="true" spans="1:10">
      <c r="A48" s="44">
        <v>6</v>
      </c>
      <c r="B48" s="48"/>
      <c r="C48" s="44" t="s">
        <v>29</v>
      </c>
      <c r="D48" s="51" t="s">
        <v>30</v>
      </c>
      <c r="E48" s="51" t="s">
        <v>18</v>
      </c>
      <c r="F48" s="69">
        <v>100</v>
      </c>
      <c r="G48" s="70">
        <v>97.0873786407767</v>
      </c>
      <c r="H48" s="51" t="s">
        <v>54</v>
      </c>
      <c r="I48" s="51" t="s">
        <v>31</v>
      </c>
      <c r="J48" s="77">
        <v>0.970873786407767</v>
      </c>
    </row>
    <row r="49" s="39" customFormat="true" ht="17.1" customHeight="true" spans="1:10">
      <c r="A49" s="44">
        <v>7</v>
      </c>
      <c r="B49" s="48"/>
      <c r="C49" s="44" t="s">
        <v>32</v>
      </c>
      <c r="D49" s="51" t="s">
        <v>33</v>
      </c>
      <c r="E49" s="51" t="s">
        <v>18</v>
      </c>
      <c r="F49" s="69">
        <v>100</v>
      </c>
      <c r="G49" s="70">
        <v>97.0873786407767</v>
      </c>
      <c r="H49" s="51" t="s">
        <v>54</v>
      </c>
      <c r="I49" s="51" t="s">
        <v>31</v>
      </c>
      <c r="J49" s="77">
        <v>0.970873786407767</v>
      </c>
    </row>
    <row r="50" s="39" customFormat="true" ht="17.1" customHeight="true" spans="1:10">
      <c r="A50" s="44">
        <v>8</v>
      </c>
      <c r="B50" s="48"/>
      <c r="C50" s="44" t="s">
        <v>34</v>
      </c>
      <c r="D50" s="51" t="s">
        <v>25</v>
      </c>
      <c r="E50" s="51" t="s">
        <v>18</v>
      </c>
      <c r="F50" s="69"/>
      <c r="G50" s="70"/>
      <c r="H50" s="51"/>
      <c r="I50" s="51"/>
      <c r="J50" s="77">
        <v>0.970873786407767</v>
      </c>
    </row>
    <row r="51" s="39" customFormat="true" ht="17.1" customHeight="true" spans="1:10">
      <c r="A51" s="44">
        <v>9</v>
      </c>
      <c r="B51" s="48"/>
      <c r="C51" s="44" t="s">
        <v>35</v>
      </c>
      <c r="D51" s="51" t="s">
        <v>36</v>
      </c>
      <c r="E51" s="51" t="s">
        <v>18</v>
      </c>
      <c r="F51" s="69"/>
      <c r="G51" s="70"/>
      <c r="H51" s="51"/>
      <c r="I51" s="51"/>
      <c r="J51" s="77">
        <v>0.970873786407767</v>
      </c>
    </row>
    <row r="52" s="40" customFormat="true" ht="17.1" customHeight="true" spans="1:10">
      <c r="A52" s="54">
        <v>10</v>
      </c>
      <c r="B52" s="48"/>
      <c r="C52" s="54" t="s">
        <v>38</v>
      </c>
      <c r="D52" s="51" t="s">
        <v>30</v>
      </c>
      <c r="E52" s="51" t="s">
        <v>18</v>
      </c>
      <c r="F52" s="69">
        <v>100</v>
      </c>
      <c r="G52" s="70">
        <v>97.0873786407767</v>
      </c>
      <c r="H52" s="51" t="s">
        <v>54</v>
      </c>
      <c r="I52" s="51" t="s">
        <v>31</v>
      </c>
      <c r="J52" s="77">
        <v>0.970873786407767</v>
      </c>
    </row>
    <row r="53" s="40" customFormat="true" ht="17.1" customHeight="true" spans="1:10">
      <c r="A53" s="54">
        <v>11</v>
      </c>
      <c r="B53" s="48"/>
      <c r="C53" s="54" t="s">
        <v>39</v>
      </c>
      <c r="D53" s="51" t="s">
        <v>33</v>
      </c>
      <c r="E53" s="51" t="s">
        <v>18</v>
      </c>
      <c r="F53" s="69">
        <v>100</v>
      </c>
      <c r="G53" s="70">
        <v>97.0873786407767</v>
      </c>
      <c r="H53" s="51" t="s">
        <v>54</v>
      </c>
      <c r="I53" s="51" t="s">
        <v>31</v>
      </c>
      <c r="J53" s="77">
        <v>0.970873786407767</v>
      </c>
    </row>
    <row r="54" s="39" customFormat="true" ht="17.1" customHeight="true" spans="1:10">
      <c r="A54" s="44">
        <v>12</v>
      </c>
      <c r="B54" s="48"/>
      <c r="C54" s="44" t="s">
        <v>40</v>
      </c>
      <c r="D54" s="51" t="s">
        <v>41</v>
      </c>
      <c r="E54" s="51" t="s">
        <v>18</v>
      </c>
      <c r="F54" s="69">
        <v>100</v>
      </c>
      <c r="G54" s="70">
        <v>97.0873786407767</v>
      </c>
      <c r="H54" s="51" t="s">
        <v>54</v>
      </c>
      <c r="I54" s="51" t="s">
        <v>31</v>
      </c>
      <c r="J54" s="77">
        <v>0.970873786407767</v>
      </c>
    </row>
    <row r="55" s="39" customFormat="true" ht="17.1" customHeight="true" spans="1:10">
      <c r="A55" s="44">
        <v>13</v>
      </c>
      <c r="B55" s="48"/>
      <c r="C55" s="44" t="s">
        <v>42</v>
      </c>
      <c r="D55" s="51" t="s">
        <v>43</v>
      </c>
      <c r="E55" s="51" t="s">
        <v>18</v>
      </c>
      <c r="F55" s="69">
        <v>100</v>
      </c>
      <c r="G55" s="70">
        <v>97.0873786407767</v>
      </c>
      <c r="H55" s="51" t="s">
        <v>54</v>
      </c>
      <c r="I55" s="51" t="s">
        <v>31</v>
      </c>
      <c r="J55" s="77">
        <v>0.970873786407767</v>
      </c>
    </row>
    <row r="56" s="40" customFormat="true" ht="17.1" customHeight="true" spans="1:10">
      <c r="A56" s="54">
        <v>14</v>
      </c>
      <c r="B56" s="48"/>
      <c r="C56" s="54" t="s">
        <v>44</v>
      </c>
      <c r="D56" s="51" t="s">
        <v>27</v>
      </c>
      <c r="E56" s="51" t="s">
        <v>18</v>
      </c>
      <c r="F56" s="71"/>
      <c r="G56" s="64"/>
      <c r="H56" s="67"/>
      <c r="I56" s="51"/>
      <c r="J56" s="77">
        <v>0.970873786407767</v>
      </c>
    </row>
    <row r="57" s="40" customFormat="true" ht="17.1" customHeight="true" spans="1:10">
      <c r="A57" s="54">
        <v>15</v>
      </c>
      <c r="B57" s="48"/>
      <c r="C57" s="54" t="s">
        <v>45</v>
      </c>
      <c r="D57" s="51" t="s">
        <v>27</v>
      </c>
      <c r="E57" s="51" t="s">
        <v>18</v>
      </c>
      <c r="F57" s="71"/>
      <c r="G57" s="64"/>
      <c r="H57" s="68"/>
      <c r="I57" s="51"/>
      <c r="J57" s="77">
        <v>0.970873786407767</v>
      </c>
    </row>
    <row r="58" s="40" customFormat="true" ht="17.1" customHeight="true" spans="1:10">
      <c r="A58" s="54">
        <v>16</v>
      </c>
      <c r="B58" s="48"/>
      <c r="C58" s="54" t="s">
        <v>46</v>
      </c>
      <c r="D58" s="51" t="s">
        <v>27</v>
      </c>
      <c r="E58" s="51" t="s">
        <v>18</v>
      </c>
      <c r="F58" s="71"/>
      <c r="G58" s="64"/>
      <c r="H58" s="51"/>
      <c r="I58" s="51"/>
      <c r="J58" s="77">
        <v>0.970873786407767</v>
      </c>
    </row>
    <row r="59" s="40" customFormat="true" ht="17.1" customHeight="true" spans="1:10">
      <c r="A59" s="54">
        <v>17</v>
      </c>
      <c r="B59" s="49"/>
      <c r="C59" s="54" t="s">
        <v>47</v>
      </c>
      <c r="D59" s="51" t="s">
        <v>27</v>
      </c>
      <c r="E59" s="51" t="s">
        <v>18</v>
      </c>
      <c r="F59" s="71"/>
      <c r="G59" s="64"/>
      <c r="H59" s="51"/>
      <c r="I59" s="51"/>
      <c r="J59" s="77">
        <v>0.970873786407767</v>
      </c>
    </row>
    <row r="60" s="39" customFormat="true" ht="17.1" customHeight="true" spans="1:10">
      <c r="A60" s="46">
        <v>1</v>
      </c>
      <c r="B60" s="46" t="s">
        <v>55</v>
      </c>
      <c r="C60" s="46" t="s">
        <v>16</v>
      </c>
      <c r="D60" s="47" t="s">
        <v>17</v>
      </c>
      <c r="E60" s="51" t="s">
        <v>18</v>
      </c>
      <c r="F60" s="63">
        <f>G60*1.06</f>
        <v>164.3</v>
      </c>
      <c r="G60" s="63">
        <v>155</v>
      </c>
      <c r="H60" s="72" t="s">
        <v>56</v>
      </c>
      <c r="I60" s="75" t="s">
        <v>20</v>
      </c>
      <c r="J60" s="51">
        <v>0.970873786407767</v>
      </c>
    </row>
    <row r="61" s="39" customFormat="true" ht="17.1" customHeight="true" spans="1:10">
      <c r="A61" s="49"/>
      <c r="B61" s="48"/>
      <c r="C61" s="48"/>
      <c r="D61" s="55"/>
      <c r="E61" s="51" t="s">
        <v>18</v>
      </c>
      <c r="F61" s="63">
        <v>120</v>
      </c>
      <c r="G61" s="63">
        <v>115</v>
      </c>
      <c r="H61" s="72" t="s">
        <v>57</v>
      </c>
      <c r="I61" s="75" t="s">
        <v>21</v>
      </c>
      <c r="J61" s="51"/>
    </row>
    <row r="62" s="39" customFormat="true" ht="17.1" customHeight="true" spans="1:10">
      <c r="A62" s="44">
        <v>2</v>
      </c>
      <c r="B62" s="48"/>
      <c r="C62" s="44" t="s">
        <v>22</v>
      </c>
      <c r="D62" s="51" t="s">
        <v>23</v>
      </c>
      <c r="E62" s="51" t="s">
        <v>18</v>
      </c>
      <c r="F62" s="64"/>
      <c r="G62" s="64"/>
      <c r="H62" s="72"/>
      <c r="I62" s="75"/>
      <c r="J62" s="51"/>
    </row>
    <row r="63" s="39" customFormat="true" ht="17.1" customHeight="true" spans="1:10">
      <c r="A63" s="44">
        <v>3</v>
      </c>
      <c r="B63" s="48"/>
      <c r="C63" s="44" t="s">
        <v>24</v>
      </c>
      <c r="D63" s="51" t="s">
        <v>25</v>
      </c>
      <c r="E63" s="51" t="s">
        <v>18</v>
      </c>
      <c r="F63" s="64"/>
      <c r="G63" s="64"/>
      <c r="H63" s="73"/>
      <c r="I63" s="51"/>
      <c r="J63" s="51">
        <v>0.970873786407767</v>
      </c>
    </row>
    <row r="64" s="39" customFormat="true" ht="17.1" customHeight="true" spans="1:10">
      <c r="A64" s="44">
        <v>4</v>
      </c>
      <c r="B64" s="48"/>
      <c r="C64" s="44" t="s">
        <v>26</v>
      </c>
      <c r="D64" s="51" t="s">
        <v>27</v>
      </c>
      <c r="E64" s="51" t="s">
        <v>18</v>
      </c>
      <c r="F64" s="63">
        <v>95</v>
      </c>
      <c r="G64" s="63">
        <v>90</v>
      </c>
      <c r="H64" s="73" t="s">
        <v>57</v>
      </c>
      <c r="I64" s="51"/>
      <c r="J64" s="51">
        <v>0.970873786407767</v>
      </c>
    </row>
    <row r="65" s="39" customFormat="true" ht="17.1" customHeight="true" spans="1:10">
      <c r="A65" s="44">
        <v>5</v>
      </c>
      <c r="B65" s="48"/>
      <c r="C65" s="44" t="s">
        <v>28</v>
      </c>
      <c r="D65" s="51" t="s">
        <v>27</v>
      </c>
      <c r="E65" s="51" t="s">
        <v>18</v>
      </c>
      <c r="F65" s="63">
        <v>74.4</v>
      </c>
      <c r="G65" s="63">
        <v>70</v>
      </c>
      <c r="H65" s="73" t="s">
        <v>57</v>
      </c>
      <c r="I65" s="51"/>
      <c r="J65" s="51">
        <v>0.970873786407767</v>
      </c>
    </row>
    <row r="66" s="39" customFormat="true" ht="17.1" customHeight="true" spans="1:10">
      <c r="A66" s="44">
        <v>6</v>
      </c>
      <c r="B66" s="48"/>
      <c r="C66" s="44" t="s">
        <v>29</v>
      </c>
      <c r="D66" s="51" t="s">
        <v>30</v>
      </c>
      <c r="E66" s="51" t="s">
        <v>18</v>
      </c>
      <c r="F66" s="63">
        <v>100</v>
      </c>
      <c r="G66" s="63">
        <v>95</v>
      </c>
      <c r="H66" s="73" t="s">
        <v>57</v>
      </c>
      <c r="I66" s="51"/>
      <c r="J66" s="51">
        <v>0.970873786407767</v>
      </c>
    </row>
    <row r="67" s="39" customFormat="true" ht="17.1" customHeight="true" spans="1:10">
      <c r="A67" s="44">
        <v>7</v>
      </c>
      <c r="B67" s="48"/>
      <c r="C67" s="44" t="s">
        <v>32</v>
      </c>
      <c r="D67" s="51" t="s">
        <v>33</v>
      </c>
      <c r="E67" s="51" t="s">
        <v>18</v>
      </c>
      <c r="F67" s="63">
        <v>100</v>
      </c>
      <c r="G67" s="63">
        <v>95</v>
      </c>
      <c r="H67" s="73" t="s">
        <v>57</v>
      </c>
      <c r="I67" s="51"/>
      <c r="J67" s="51">
        <v>0.970873786407767</v>
      </c>
    </row>
    <row r="68" s="39" customFormat="true" ht="17.1" customHeight="true" spans="1:10">
      <c r="A68" s="44">
        <v>8</v>
      </c>
      <c r="B68" s="48"/>
      <c r="C68" s="44" t="s">
        <v>34</v>
      </c>
      <c r="D68" s="51" t="s">
        <v>25</v>
      </c>
      <c r="E68" s="51" t="s">
        <v>18</v>
      </c>
      <c r="F68" s="64"/>
      <c r="G68" s="64"/>
      <c r="H68" s="73"/>
      <c r="I68" s="51"/>
      <c r="J68" s="51">
        <v>0.970873786407767</v>
      </c>
    </row>
    <row r="69" s="39" customFormat="true" ht="17.1" customHeight="true" spans="1:10">
      <c r="A69" s="44">
        <v>9</v>
      </c>
      <c r="B69" s="48"/>
      <c r="C69" s="44" t="s">
        <v>35</v>
      </c>
      <c r="D69" s="51" t="s">
        <v>36</v>
      </c>
      <c r="E69" s="51" t="s">
        <v>18</v>
      </c>
      <c r="F69" s="64"/>
      <c r="G69" s="64"/>
      <c r="H69" s="73"/>
      <c r="I69" s="51"/>
      <c r="J69" s="51">
        <v>0.970873786407767</v>
      </c>
    </row>
    <row r="70" s="39" customFormat="true" ht="17.1" customHeight="true" spans="1:10">
      <c r="A70" s="44">
        <v>10</v>
      </c>
      <c r="B70" s="48"/>
      <c r="C70" s="44" t="s">
        <v>38</v>
      </c>
      <c r="D70" s="51" t="s">
        <v>30</v>
      </c>
      <c r="E70" s="51" t="s">
        <v>18</v>
      </c>
      <c r="F70" s="63">
        <v>100</v>
      </c>
      <c r="G70" s="63">
        <v>95</v>
      </c>
      <c r="H70" s="72" t="s">
        <v>57</v>
      </c>
      <c r="I70" s="51" t="s">
        <v>31</v>
      </c>
      <c r="J70" s="51">
        <v>0.970873786407767</v>
      </c>
    </row>
    <row r="71" s="39" customFormat="true" ht="17.1" customHeight="true" spans="1:10">
      <c r="A71" s="44">
        <v>11</v>
      </c>
      <c r="B71" s="48"/>
      <c r="C71" s="44" t="s">
        <v>39</v>
      </c>
      <c r="D71" s="51" t="s">
        <v>33</v>
      </c>
      <c r="E71" s="51" t="s">
        <v>18</v>
      </c>
      <c r="F71" s="63">
        <v>100</v>
      </c>
      <c r="G71" s="63">
        <v>95</v>
      </c>
      <c r="H71" s="72" t="s">
        <v>57</v>
      </c>
      <c r="I71" s="51" t="s">
        <v>31</v>
      </c>
      <c r="J71" s="51">
        <v>0.970873786407767</v>
      </c>
    </row>
    <row r="72" s="39" customFormat="true" ht="17.1" customHeight="true" spans="1:10">
      <c r="A72" s="44">
        <v>12</v>
      </c>
      <c r="B72" s="48"/>
      <c r="C72" s="44" t="s">
        <v>40</v>
      </c>
      <c r="D72" s="51" t="s">
        <v>41</v>
      </c>
      <c r="E72" s="51" t="s">
        <v>18</v>
      </c>
      <c r="F72" s="63">
        <v>100</v>
      </c>
      <c r="G72" s="63">
        <v>95</v>
      </c>
      <c r="H72" s="72" t="s">
        <v>57</v>
      </c>
      <c r="I72" s="51" t="s">
        <v>31</v>
      </c>
      <c r="J72" s="51">
        <v>0.970873786407767</v>
      </c>
    </row>
    <row r="73" s="39" customFormat="true" ht="17.1" customHeight="true" spans="1:10">
      <c r="A73" s="44">
        <v>13</v>
      </c>
      <c r="B73" s="48"/>
      <c r="C73" s="44" t="s">
        <v>42</v>
      </c>
      <c r="D73" s="51" t="s">
        <v>43</v>
      </c>
      <c r="E73" s="51" t="s">
        <v>18</v>
      </c>
      <c r="F73" s="63">
        <v>100</v>
      </c>
      <c r="G73" s="63">
        <v>95</v>
      </c>
      <c r="H73" s="72" t="s">
        <v>57</v>
      </c>
      <c r="I73" s="51" t="s">
        <v>31</v>
      </c>
      <c r="J73" s="51">
        <v>0.970873786407767</v>
      </c>
    </row>
    <row r="74" s="39" customFormat="true" ht="17.1" customHeight="true" spans="1:10">
      <c r="A74" s="44">
        <v>14</v>
      </c>
      <c r="B74" s="48"/>
      <c r="C74" s="44" t="s">
        <v>44</v>
      </c>
      <c r="D74" s="51" t="s">
        <v>27</v>
      </c>
      <c r="E74" s="51" t="s">
        <v>18</v>
      </c>
      <c r="F74" s="64"/>
      <c r="G74" s="64"/>
      <c r="H74" s="72"/>
      <c r="I74" s="75"/>
      <c r="J74" s="77">
        <v>0.970873786407767</v>
      </c>
    </row>
    <row r="75" s="39" customFormat="true" ht="17.1" customHeight="true" spans="1:10">
      <c r="A75" s="44">
        <v>15</v>
      </c>
      <c r="B75" s="48"/>
      <c r="C75" s="44" t="s">
        <v>45</v>
      </c>
      <c r="D75" s="51" t="s">
        <v>27</v>
      </c>
      <c r="E75" s="51" t="s">
        <v>18</v>
      </c>
      <c r="F75" s="64"/>
      <c r="G75" s="64"/>
      <c r="H75" s="72"/>
      <c r="I75" s="75"/>
      <c r="J75" s="77">
        <v>0.970873786407767</v>
      </c>
    </row>
    <row r="76" s="39" customFormat="true" ht="17.1" customHeight="true" spans="1:10">
      <c r="A76" s="44">
        <v>16</v>
      </c>
      <c r="B76" s="48"/>
      <c r="C76" s="44" t="s">
        <v>46</v>
      </c>
      <c r="D76" s="51" t="s">
        <v>27</v>
      </c>
      <c r="E76" s="51" t="s">
        <v>18</v>
      </c>
      <c r="F76" s="64"/>
      <c r="G76" s="64"/>
      <c r="H76" s="72"/>
      <c r="I76" s="75"/>
      <c r="J76" s="77">
        <v>0.970873786407767</v>
      </c>
    </row>
    <row r="77" s="39" customFormat="true" ht="17.1" customHeight="true" spans="1:10">
      <c r="A77" s="44">
        <v>17</v>
      </c>
      <c r="B77" s="49"/>
      <c r="C77" s="44" t="s">
        <v>47</v>
      </c>
      <c r="D77" s="51" t="s">
        <v>27</v>
      </c>
      <c r="E77" s="51" t="s">
        <v>18</v>
      </c>
      <c r="F77" s="64"/>
      <c r="G77" s="64"/>
      <c r="H77" s="72"/>
      <c r="I77" s="75"/>
      <c r="J77" s="77">
        <v>0.970873786407767</v>
      </c>
    </row>
    <row r="78" s="39" customFormat="true" ht="17.1" customHeight="true" spans="1:9">
      <c r="A78" s="44">
        <v>1</v>
      </c>
      <c r="B78" s="44" t="s">
        <v>58</v>
      </c>
      <c r="C78" s="46" t="s">
        <v>16</v>
      </c>
      <c r="D78" s="47" t="s">
        <v>17</v>
      </c>
      <c r="E78" s="51" t="s">
        <v>18</v>
      </c>
      <c r="F78" s="63">
        <v>154.5</v>
      </c>
      <c r="G78" s="63">
        <v>150</v>
      </c>
      <c r="H78" s="72" t="s">
        <v>59</v>
      </c>
      <c r="I78" s="72" t="s">
        <v>20</v>
      </c>
    </row>
    <row r="79" s="39" customFormat="true" ht="17.1" customHeight="true" spans="1:9">
      <c r="A79" s="44"/>
      <c r="B79" s="44"/>
      <c r="C79" s="49"/>
      <c r="D79" s="50"/>
      <c r="E79" s="51" t="s">
        <v>18</v>
      </c>
      <c r="F79" s="63">
        <f t="shared" ref="F79:F85" si="1">G79*1.06</f>
        <v>116.6</v>
      </c>
      <c r="G79" s="63">
        <v>110</v>
      </c>
      <c r="H79" s="72" t="s">
        <v>60</v>
      </c>
      <c r="I79" s="72" t="s">
        <v>61</v>
      </c>
    </row>
    <row r="80" s="39" customFormat="true" ht="17.1" customHeight="true" spans="1:9">
      <c r="A80" s="44">
        <v>2</v>
      </c>
      <c r="B80" s="44"/>
      <c r="C80" s="44" t="s">
        <v>22</v>
      </c>
      <c r="D80" s="51" t="s">
        <v>23</v>
      </c>
      <c r="E80" s="51" t="s">
        <v>18</v>
      </c>
      <c r="F80" s="63"/>
      <c r="G80" s="63"/>
      <c r="H80" s="72"/>
      <c r="I80" s="72"/>
    </row>
    <row r="81" s="39" customFormat="true" ht="17.1" customHeight="true" spans="1:9">
      <c r="A81" s="44">
        <v>3</v>
      </c>
      <c r="B81" s="44"/>
      <c r="C81" s="44" t="s">
        <v>24</v>
      </c>
      <c r="D81" s="51" t="s">
        <v>25</v>
      </c>
      <c r="E81" s="51" t="s">
        <v>18</v>
      </c>
      <c r="F81" s="63"/>
      <c r="G81" s="63"/>
      <c r="H81" s="72"/>
      <c r="I81" s="72"/>
    </row>
    <row r="82" s="39" customFormat="true" ht="17.1" customHeight="true" spans="1:9">
      <c r="A82" s="44">
        <v>4</v>
      </c>
      <c r="B82" s="44"/>
      <c r="C82" s="44" t="s">
        <v>26</v>
      </c>
      <c r="D82" s="51" t="s">
        <v>27</v>
      </c>
      <c r="E82" s="51" t="s">
        <v>18</v>
      </c>
      <c r="F82" s="63">
        <f t="shared" si="1"/>
        <v>80.56</v>
      </c>
      <c r="G82" s="63">
        <v>76</v>
      </c>
      <c r="H82" s="72" t="s">
        <v>60</v>
      </c>
      <c r="I82" s="72" t="s">
        <v>31</v>
      </c>
    </row>
    <row r="83" s="39" customFormat="true" ht="17.1" customHeight="true" spans="1:9">
      <c r="A83" s="44">
        <v>5</v>
      </c>
      <c r="B83" s="44"/>
      <c r="C83" s="44" t="s">
        <v>28</v>
      </c>
      <c r="D83" s="51" t="s">
        <v>27</v>
      </c>
      <c r="E83" s="51" t="s">
        <v>18</v>
      </c>
      <c r="F83" s="78"/>
      <c r="G83" s="78"/>
      <c r="H83" s="72"/>
      <c r="I83" s="72"/>
    </row>
    <row r="84" s="39" customFormat="true" ht="17.1" customHeight="true" spans="1:9">
      <c r="A84" s="44">
        <v>6</v>
      </c>
      <c r="B84" s="44"/>
      <c r="C84" s="44" t="s">
        <v>29</v>
      </c>
      <c r="D84" s="51" t="s">
        <v>30</v>
      </c>
      <c r="E84" s="51" t="s">
        <v>18</v>
      </c>
      <c r="F84" s="63">
        <f t="shared" si="1"/>
        <v>95.4</v>
      </c>
      <c r="G84" s="63">
        <v>90</v>
      </c>
      <c r="H84" s="72" t="s">
        <v>60</v>
      </c>
      <c r="I84" s="72" t="s">
        <v>31</v>
      </c>
    </row>
    <row r="85" s="39" customFormat="true" ht="17.1" customHeight="true" spans="1:9">
      <c r="A85" s="44">
        <v>7</v>
      </c>
      <c r="B85" s="44"/>
      <c r="C85" s="44" t="s">
        <v>32</v>
      </c>
      <c r="D85" s="51" t="s">
        <v>33</v>
      </c>
      <c r="E85" s="51" t="s">
        <v>18</v>
      </c>
      <c r="F85" s="63">
        <f t="shared" si="1"/>
        <v>95.4</v>
      </c>
      <c r="G85" s="63">
        <v>90</v>
      </c>
      <c r="H85" s="72" t="s">
        <v>60</v>
      </c>
      <c r="I85" s="72" t="s">
        <v>31</v>
      </c>
    </row>
    <row r="86" s="39" customFormat="true" ht="17.1" customHeight="true" spans="1:9">
      <c r="A86" s="44">
        <v>8</v>
      </c>
      <c r="B86" s="44"/>
      <c r="C86" s="44" t="s">
        <v>34</v>
      </c>
      <c r="D86" s="51" t="s">
        <v>25</v>
      </c>
      <c r="E86" s="51" t="s">
        <v>18</v>
      </c>
      <c r="F86" s="63"/>
      <c r="G86" s="63"/>
      <c r="H86" s="72"/>
      <c r="I86" s="72"/>
    </row>
    <row r="87" s="39" customFormat="true" ht="17.1" customHeight="true" spans="1:9">
      <c r="A87" s="44">
        <v>9</v>
      </c>
      <c r="B87" s="44"/>
      <c r="C87" s="44" t="s">
        <v>35</v>
      </c>
      <c r="D87" s="51" t="s">
        <v>36</v>
      </c>
      <c r="E87" s="51" t="s">
        <v>18</v>
      </c>
      <c r="F87" s="78"/>
      <c r="G87" s="78"/>
      <c r="H87" s="72"/>
      <c r="I87" s="72"/>
    </row>
    <row r="88" s="39" customFormat="true" ht="17.1" customHeight="true" spans="1:9">
      <c r="A88" s="44">
        <v>10</v>
      </c>
      <c r="B88" s="44"/>
      <c r="C88" s="44" t="s">
        <v>38</v>
      </c>
      <c r="D88" s="51" t="s">
        <v>30</v>
      </c>
      <c r="E88" s="51" t="s">
        <v>18</v>
      </c>
      <c r="F88" s="63">
        <f>G88*1.06</f>
        <v>95.4</v>
      </c>
      <c r="G88" s="63">
        <v>90</v>
      </c>
      <c r="H88" s="72" t="s">
        <v>60</v>
      </c>
      <c r="I88" s="72" t="s">
        <v>31</v>
      </c>
    </row>
    <row r="89" s="39" customFormat="true" ht="17.1" customHeight="true" spans="1:9">
      <c r="A89" s="44">
        <v>11</v>
      </c>
      <c r="B89" s="44"/>
      <c r="C89" s="44" t="s">
        <v>39</v>
      </c>
      <c r="D89" s="51" t="s">
        <v>33</v>
      </c>
      <c r="E89" s="51" t="s">
        <v>18</v>
      </c>
      <c r="F89" s="63">
        <f>G89*1.06</f>
        <v>95.4</v>
      </c>
      <c r="G89" s="63">
        <v>90</v>
      </c>
      <c r="H89" s="72" t="s">
        <v>60</v>
      </c>
      <c r="I89" s="72" t="s">
        <v>31</v>
      </c>
    </row>
    <row r="90" s="39" customFormat="true" ht="17.1" customHeight="true" spans="1:10">
      <c r="A90" s="44">
        <v>12</v>
      </c>
      <c r="B90" s="44"/>
      <c r="C90" s="44" t="s">
        <v>40</v>
      </c>
      <c r="D90" s="51" t="s">
        <v>41</v>
      </c>
      <c r="E90" s="51" t="s">
        <v>18</v>
      </c>
      <c r="F90" s="64"/>
      <c r="G90" s="64"/>
      <c r="H90" s="72"/>
      <c r="I90" s="75"/>
      <c r="J90" s="82">
        <v>0.970873786407767</v>
      </c>
    </row>
    <row r="91" s="39" customFormat="true" ht="17.1" customHeight="true" spans="1:10">
      <c r="A91" s="44">
        <v>13</v>
      </c>
      <c r="B91" s="44"/>
      <c r="C91" s="44" t="s">
        <v>42</v>
      </c>
      <c r="D91" s="51" t="s">
        <v>43</v>
      </c>
      <c r="E91" s="51" t="s">
        <v>18</v>
      </c>
      <c r="F91" s="64"/>
      <c r="G91" s="64"/>
      <c r="H91" s="72"/>
      <c r="I91" s="75"/>
      <c r="J91" s="82">
        <v>0.970873786407767</v>
      </c>
    </row>
    <row r="92" s="39" customFormat="true" ht="17.1" customHeight="true" spans="1:10">
      <c r="A92" s="44">
        <v>14</v>
      </c>
      <c r="B92" s="44"/>
      <c r="C92" s="44" t="s">
        <v>44</v>
      </c>
      <c r="D92" s="51" t="s">
        <v>27</v>
      </c>
      <c r="E92" s="51" t="s">
        <v>18</v>
      </c>
      <c r="F92" s="64"/>
      <c r="G92" s="64"/>
      <c r="H92" s="72"/>
      <c r="I92" s="75"/>
      <c r="J92" s="82">
        <v>0.970873786407767</v>
      </c>
    </row>
    <row r="93" s="39" customFormat="true" ht="17.1" customHeight="true" spans="1:10">
      <c r="A93" s="44">
        <v>15</v>
      </c>
      <c r="B93" s="44"/>
      <c r="C93" s="44" t="s">
        <v>45</v>
      </c>
      <c r="D93" s="51" t="s">
        <v>27</v>
      </c>
      <c r="E93" s="51" t="s">
        <v>18</v>
      </c>
      <c r="F93" s="64"/>
      <c r="G93" s="64"/>
      <c r="H93" s="72"/>
      <c r="I93" s="75"/>
      <c r="J93" s="82">
        <v>0.970873786407767</v>
      </c>
    </row>
    <row r="94" s="39" customFormat="true" ht="17.1" customHeight="true" spans="1:10">
      <c r="A94" s="44">
        <v>16</v>
      </c>
      <c r="B94" s="44"/>
      <c r="C94" s="44" t="s">
        <v>46</v>
      </c>
      <c r="D94" s="51" t="s">
        <v>27</v>
      </c>
      <c r="E94" s="51" t="s">
        <v>18</v>
      </c>
      <c r="F94" s="64"/>
      <c r="G94" s="64"/>
      <c r="H94" s="72"/>
      <c r="I94" s="75"/>
      <c r="J94" s="82">
        <v>0.970873786407767</v>
      </c>
    </row>
    <row r="95" s="39" customFormat="true" ht="17.1" customHeight="true" spans="1:10">
      <c r="A95" s="44">
        <v>17</v>
      </c>
      <c r="B95" s="44"/>
      <c r="C95" s="44" t="s">
        <v>47</v>
      </c>
      <c r="D95" s="51" t="s">
        <v>27</v>
      </c>
      <c r="E95" s="51" t="s">
        <v>18</v>
      </c>
      <c r="F95" s="64"/>
      <c r="G95" s="64"/>
      <c r="H95" s="72"/>
      <c r="I95" s="75"/>
      <c r="J95" s="82">
        <v>0.970873786407767</v>
      </c>
    </row>
    <row r="96" s="39" customFormat="true" ht="17.1" customHeight="true" spans="1:10">
      <c r="A96" s="44">
        <v>1</v>
      </c>
      <c r="B96" s="44" t="s">
        <v>62</v>
      </c>
      <c r="C96" s="46" t="s">
        <v>16</v>
      </c>
      <c r="D96" s="47" t="s">
        <v>17</v>
      </c>
      <c r="E96" s="51" t="s">
        <v>18</v>
      </c>
      <c r="F96" s="63">
        <v>134</v>
      </c>
      <c r="G96" s="63">
        <v>130</v>
      </c>
      <c r="H96" s="75" t="s">
        <v>63</v>
      </c>
      <c r="I96" s="75" t="s">
        <v>20</v>
      </c>
      <c r="J96" s="77">
        <v>0.970873786407767</v>
      </c>
    </row>
    <row r="97" s="39" customFormat="true" ht="17.1" customHeight="true" spans="1:10">
      <c r="A97" s="44"/>
      <c r="B97" s="44"/>
      <c r="C97" s="49"/>
      <c r="D97" s="50"/>
      <c r="E97" s="51" t="s">
        <v>18</v>
      </c>
      <c r="F97" s="63">
        <v>90.64</v>
      </c>
      <c r="G97" s="63">
        <v>88</v>
      </c>
      <c r="H97" s="75" t="s">
        <v>63</v>
      </c>
      <c r="I97" s="75" t="s">
        <v>21</v>
      </c>
      <c r="J97" s="77"/>
    </row>
    <row r="98" s="39" customFormat="true" ht="17.1" customHeight="true" spans="1:10">
      <c r="A98" s="44">
        <v>2</v>
      </c>
      <c r="B98" s="44"/>
      <c r="C98" s="44" t="s">
        <v>22</v>
      </c>
      <c r="D98" s="51" t="s">
        <v>23</v>
      </c>
      <c r="E98" s="51" t="s">
        <v>18</v>
      </c>
      <c r="F98" s="63"/>
      <c r="G98" s="63"/>
      <c r="H98" s="75"/>
      <c r="I98" s="75"/>
      <c r="J98" s="77">
        <v>0.970873786407767</v>
      </c>
    </row>
    <row r="99" s="39" customFormat="true" ht="17.1" customHeight="true" spans="1:10">
      <c r="A99" s="44">
        <v>3</v>
      </c>
      <c r="B99" s="44"/>
      <c r="C99" s="44" t="s">
        <v>24</v>
      </c>
      <c r="D99" s="51" t="s">
        <v>25</v>
      </c>
      <c r="E99" s="51" t="s">
        <v>18</v>
      </c>
      <c r="F99" s="63"/>
      <c r="G99" s="63"/>
      <c r="H99" s="75"/>
      <c r="I99" s="75"/>
      <c r="J99" s="77">
        <v>0.970873786407767</v>
      </c>
    </row>
    <row r="100" s="39" customFormat="true" ht="17.1" customHeight="true" spans="1:10">
      <c r="A100" s="44">
        <v>4</v>
      </c>
      <c r="B100" s="44"/>
      <c r="C100" s="44" t="s">
        <v>26</v>
      </c>
      <c r="D100" s="51" t="s">
        <v>27</v>
      </c>
      <c r="E100" s="51" t="s">
        <v>18</v>
      </c>
      <c r="F100" s="63"/>
      <c r="G100" s="63"/>
      <c r="H100" s="75"/>
      <c r="I100" s="75"/>
      <c r="J100" s="77">
        <v>0.970873786407767</v>
      </c>
    </row>
    <row r="101" s="39" customFormat="true" ht="17.1" customHeight="true" spans="1:10">
      <c r="A101" s="44">
        <v>5</v>
      </c>
      <c r="B101" s="44"/>
      <c r="C101" s="44" t="s">
        <v>28</v>
      </c>
      <c r="D101" s="51" t="s">
        <v>27</v>
      </c>
      <c r="E101" s="51" t="s">
        <v>18</v>
      </c>
      <c r="F101" s="63"/>
      <c r="G101" s="63"/>
      <c r="H101" s="75"/>
      <c r="I101" s="75"/>
      <c r="J101" s="77">
        <v>0.970873786407767</v>
      </c>
    </row>
    <row r="102" s="39" customFormat="true" ht="17.1" customHeight="true" spans="1:10">
      <c r="A102" s="44">
        <v>6</v>
      </c>
      <c r="B102" s="44"/>
      <c r="C102" s="44" t="s">
        <v>29</v>
      </c>
      <c r="D102" s="51" t="s">
        <v>30</v>
      </c>
      <c r="E102" s="51" t="s">
        <v>18</v>
      </c>
      <c r="F102" s="63">
        <v>66.95</v>
      </c>
      <c r="G102" s="63">
        <v>65</v>
      </c>
      <c r="H102" s="75" t="s">
        <v>64</v>
      </c>
      <c r="I102" s="75" t="s">
        <v>31</v>
      </c>
      <c r="J102" s="77">
        <v>0.970873786407767</v>
      </c>
    </row>
    <row r="103" s="39" customFormat="true" ht="17.1" customHeight="true" spans="1:10">
      <c r="A103" s="44">
        <v>7</v>
      </c>
      <c r="B103" s="44"/>
      <c r="C103" s="44" t="s">
        <v>32</v>
      </c>
      <c r="D103" s="51" t="s">
        <v>33</v>
      </c>
      <c r="E103" s="51" t="s">
        <v>18</v>
      </c>
      <c r="F103" s="63">
        <v>66.95</v>
      </c>
      <c r="G103" s="63">
        <v>65</v>
      </c>
      <c r="H103" s="75" t="s">
        <v>64</v>
      </c>
      <c r="I103" s="75" t="s">
        <v>31</v>
      </c>
      <c r="J103" s="77">
        <v>0.970873786407767</v>
      </c>
    </row>
    <row r="104" s="39" customFormat="true" ht="17.1" customHeight="true" spans="1:10">
      <c r="A104" s="44">
        <v>8</v>
      </c>
      <c r="B104" s="44"/>
      <c r="C104" s="44" t="s">
        <v>34</v>
      </c>
      <c r="D104" s="51" t="s">
        <v>25</v>
      </c>
      <c r="E104" s="51" t="s">
        <v>18</v>
      </c>
      <c r="F104" s="63">
        <v>66.95</v>
      </c>
      <c r="G104" s="63">
        <v>65</v>
      </c>
      <c r="H104" s="75" t="s">
        <v>64</v>
      </c>
      <c r="I104" s="75" t="s">
        <v>31</v>
      </c>
      <c r="J104" s="77">
        <v>0.970873786407767</v>
      </c>
    </row>
    <row r="105" s="39" customFormat="true" ht="17.1" customHeight="true" spans="1:10">
      <c r="A105" s="44">
        <v>9</v>
      </c>
      <c r="B105" s="44"/>
      <c r="C105" s="44" t="s">
        <v>35</v>
      </c>
      <c r="D105" s="51" t="s">
        <v>36</v>
      </c>
      <c r="E105" s="51" t="s">
        <v>18</v>
      </c>
      <c r="F105" s="63"/>
      <c r="G105" s="63"/>
      <c r="H105" s="75"/>
      <c r="I105" s="75"/>
      <c r="J105" s="77">
        <v>0.970873786407767</v>
      </c>
    </row>
    <row r="106" s="39" customFormat="true" ht="17.1" customHeight="true" spans="1:10">
      <c r="A106" s="44">
        <v>10</v>
      </c>
      <c r="B106" s="44"/>
      <c r="C106" s="44" t="s">
        <v>38</v>
      </c>
      <c r="D106" s="51" t="s">
        <v>30</v>
      </c>
      <c r="E106" s="51" t="s">
        <v>18</v>
      </c>
      <c r="F106" s="63">
        <v>66.95</v>
      </c>
      <c r="G106" s="63">
        <v>65</v>
      </c>
      <c r="H106" s="75" t="s">
        <v>64</v>
      </c>
      <c r="I106" s="75" t="s">
        <v>31</v>
      </c>
      <c r="J106" s="77">
        <v>0.970873786407767</v>
      </c>
    </row>
    <row r="107" s="39" customFormat="true" ht="17.1" customHeight="true" spans="1:10">
      <c r="A107" s="44">
        <v>11</v>
      </c>
      <c r="B107" s="44"/>
      <c r="C107" s="44" t="s">
        <v>39</v>
      </c>
      <c r="D107" s="51" t="s">
        <v>33</v>
      </c>
      <c r="E107" s="51" t="s">
        <v>18</v>
      </c>
      <c r="F107" s="63">
        <v>66.95</v>
      </c>
      <c r="G107" s="63">
        <v>65</v>
      </c>
      <c r="H107" s="75" t="s">
        <v>64</v>
      </c>
      <c r="I107" s="75" t="s">
        <v>31</v>
      </c>
      <c r="J107" s="77">
        <v>0.970873786407767</v>
      </c>
    </row>
    <row r="108" s="39" customFormat="true" ht="17.1" customHeight="true" spans="1:10">
      <c r="A108" s="44">
        <v>12</v>
      </c>
      <c r="B108" s="44"/>
      <c r="C108" s="44" t="s">
        <v>40</v>
      </c>
      <c r="D108" s="51" t="s">
        <v>41</v>
      </c>
      <c r="E108" s="51" t="s">
        <v>18</v>
      </c>
      <c r="F108" s="63">
        <v>66.95</v>
      </c>
      <c r="G108" s="63">
        <v>65</v>
      </c>
      <c r="H108" s="75" t="s">
        <v>64</v>
      </c>
      <c r="I108" s="75" t="s">
        <v>31</v>
      </c>
      <c r="J108" s="77">
        <v>0.970873786407767</v>
      </c>
    </row>
    <row r="109" s="39" customFormat="true" ht="17.1" customHeight="true" spans="1:10">
      <c r="A109" s="44">
        <v>13</v>
      </c>
      <c r="B109" s="44"/>
      <c r="C109" s="44" t="s">
        <v>42</v>
      </c>
      <c r="D109" s="51" t="s">
        <v>43</v>
      </c>
      <c r="E109" s="51" t="s">
        <v>18</v>
      </c>
      <c r="F109" s="63">
        <v>66.95</v>
      </c>
      <c r="G109" s="63">
        <v>65</v>
      </c>
      <c r="H109" s="75" t="s">
        <v>64</v>
      </c>
      <c r="I109" s="75" t="s">
        <v>31</v>
      </c>
      <c r="J109" s="77">
        <v>0.970873786407767</v>
      </c>
    </row>
    <row r="110" s="39" customFormat="true" ht="17.1" customHeight="true" spans="1:10">
      <c r="A110" s="44">
        <v>14</v>
      </c>
      <c r="B110" s="44"/>
      <c r="C110" s="44" t="s">
        <v>44</v>
      </c>
      <c r="D110" s="51" t="s">
        <v>27</v>
      </c>
      <c r="E110" s="51" t="s">
        <v>18</v>
      </c>
      <c r="F110" s="79"/>
      <c r="G110" s="80"/>
      <c r="H110" s="81"/>
      <c r="I110" s="83"/>
      <c r="J110" s="77">
        <v>0.970873786407767</v>
      </c>
    </row>
    <row r="111" s="39" customFormat="true" ht="17.1" customHeight="true" spans="1:10">
      <c r="A111" s="44">
        <v>15</v>
      </c>
      <c r="B111" s="44"/>
      <c r="C111" s="44" t="s">
        <v>45</v>
      </c>
      <c r="D111" s="51" t="s">
        <v>27</v>
      </c>
      <c r="E111" s="51" t="s">
        <v>18</v>
      </c>
      <c r="F111" s="60"/>
      <c r="G111" s="64"/>
      <c r="H111" s="54"/>
      <c r="I111" s="75"/>
      <c r="J111" s="77">
        <v>0.970873786407767</v>
      </c>
    </row>
    <row r="112" s="39" customFormat="true" ht="17.1" customHeight="true" spans="1:10">
      <c r="A112" s="44">
        <v>16</v>
      </c>
      <c r="B112" s="44"/>
      <c r="C112" s="44" t="s">
        <v>46</v>
      </c>
      <c r="D112" s="51" t="s">
        <v>27</v>
      </c>
      <c r="E112" s="51" t="s">
        <v>18</v>
      </c>
      <c r="F112" s="60"/>
      <c r="G112" s="64"/>
      <c r="H112" s="54"/>
      <c r="I112" s="75"/>
      <c r="J112" s="77">
        <v>0.970873786407767</v>
      </c>
    </row>
    <row r="113" s="39" customFormat="true" ht="17.1" customHeight="true" spans="1:10">
      <c r="A113" s="44">
        <v>17</v>
      </c>
      <c r="B113" s="44"/>
      <c r="C113" s="44" t="s">
        <v>47</v>
      </c>
      <c r="D113" s="51" t="s">
        <v>27</v>
      </c>
      <c r="E113" s="51" t="s">
        <v>18</v>
      </c>
      <c r="F113" s="63"/>
      <c r="G113" s="63"/>
      <c r="H113" s="54"/>
      <c r="I113" s="75"/>
      <c r="J113" s="77">
        <v>0.970873786407767</v>
      </c>
    </row>
    <row r="114" s="39" customFormat="true" ht="17.1" customHeight="true" spans="1:10">
      <c r="A114" s="44">
        <v>1</v>
      </c>
      <c r="B114" s="44" t="s">
        <v>65</v>
      </c>
      <c r="C114" s="46" t="s">
        <v>16</v>
      </c>
      <c r="D114" s="47" t="s">
        <v>17</v>
      </c>
      <c r="E114" s="51" t="s">
        <v>18</v>
      </c>
      <c r="F114" s="63">
        <v>128.86</v>
      </c>
      <c r="G114" s="63">
        <v>120</v>
      </c>
      <c r="H114" s="51" t="s">
        <v>66</v>
      </c>
      <c r="I114" s="51" t="s">
        <v>20</v>
      </c>
      <c r="J114" s="77">
        <v>0.970873786407767</v>
      </c>
    </row>
    <row r="115" s="39" customFormat="true" ht="17.1" customHeight="true" spans="1:10">
      <c r="A115" s="44"/>
      <c r="B115" s="44"/>
      <c r="C115" s="49"/>
      <c r="D115" s="50"/>
      <c r="E115" s="51" t="s">
        <v>18</v>
      </c>
      <c r="F115" s="63">
        <v>113.4</v>
      </c>
      <c r="G115" s="63">
        <v>110</v>
      </c>
      <c r="H115" s="51" t="s">
        <v>66</v>
      </c>
      <c r="I115" s="51" t="s">
        <v>21</v>
      </c>
      <c r="J115" s="77"/>
    </row>
    <row r="116" s="39" customFormat="true" ht="17.1" customHeight="true" spans="1:10">
      <c r="A116" s="44">
        <v>2</v>
      </c>
      <c r="B116" s="44"/>
      <c r="C116" s="44" t="s">
        <v>22</v>
      </c>
      <c r="D116" s="51" t="s">
        <v>23</v>
      </c>
      <c r="E116" s="51" t="s">
        <v>18</v>
      </c>
      <c r="F116" s="63"/>
      <c r="G116" s="63"/>
      <c r="H116" s="51"/>
      <c r="I116" s="51"/>
      <c r="J116" s="77">
        <v>0.970873786407767</v>
      </c>
    </row>
    <row r="117" s="39" customFormat="true" ht="17.1" customHeight="true" spans="1:10">
      <c r="A117" s="44">
        <v>3</v>
      </c>
      <c r="B117" s="44"/>
      <c r="C117" s="44" t="s">
        <v>24</v>
      </c>
      <c r="D117" s="51" t="s">
        <v>25</v>
      </c>
      <c r="E117" s="51" t="s">
        <v>18</v>
      </c>
      <c r="F117" s="63">
        <v>72.16</v>
      </c>
      <c r="G117" s="63">
        <v>70</v>
      </c>
      <c r="H117" s="51" t="s">
        <v>66</v>
      </c>
      <c r="I117" s="51"/>
      <c r="J117" s="77">
        <v>0.970873786407767</v>
      </c>
    </row>
    <row r="118" s="39" customFormat="true" ht="17.1" customHeight="true" spans="1:10">
      <c r="A118" s="44">
        <v>4</v>
      </c>
      <c r="B118" s="44"/>
      <c r="C118" s="44" t="s">
        <v>26</v>
      </c>
      <c r="D118" s="51" t="s">
        <v>27</v>
      </c>
      <c r="E118" s="51" t="s">
        <v>18</v>
      </c>
      <c r="F118" s="63">
        <v>77.32</v>
      </c>
      <c r="G118" s="63">
        <v>75</v>
      </c>
      <c r="H118" s="51" t="s">
        <v>66</v>
      </c>
      <c r="I118" s="51" t="s">
        <v>31</v>
      </c>
      <c r="J118" s="77">
        <v>0.970873786407767</v>
      </c>
    </row>
    <row r="119" s="39" customFormat="true" ht="17.1" customHeight="true" spans="1:10">
      <c r="A119" s="44">
        <v>5</v>
      </c>
      <c r="B119" s="44"/>
      <c r="C119" s="44" t="s">
        <v>28</v>
      </c>
      <c r="D119" s="51" t="s">
        <v>27</v>
      </c>
      <c r="E119" s="51" t="s">
        <v>18</v>
      </c>
      <c r="F119" s="63">
        <v>77.32</v>
      </c>
      <c r="G119" s="63">
        <v>75</v>
      </c>
      <c r="H119" s="51" t="s">
        <v>66</v>
      </c>
      <c r="I119" s="51" t="s">
        <v>31</v>
      </c>
      <c r="J119" s="77">
        <v>0.970873786407767</v>
      </c>
    </row>
    <row r="120" s="39" customFormat="true" ht="17.1" customHeight="true" spans="1:10">
      <c r="A120" s="44">
        <v>6</v>
      </c>
      <c r="B120" s="44"/>
      <c r="C120" s="44" t="s">
        <v>29</v>
      </c>
      <c r="D120" s="51" t="s">
        <v>30</v>
      </c>
      <c r="E120" s="51" t="s">
        <v>18</v>
      </c>
      <c r="F120" s="63">
        <v>82.5</v>
      </c>
      <c r="G120" s="63">
        <v>80</v>
      </c>
      <c r="H120" s="51" t="s">
        <v>66</v>
      </c>
      <c r="I120" s="51" t="s">
        <v>51</v>
      </c>
      <c r="J120" s="77">
        <v>0.970873786407767</v>
      </c>
    </row>
    <row r="121" s="39" customFormat="true" ht="17.1" customHeight="true" spans="1:10">
      <c r="A121" s="44">
        <v>7</v>
      </c>
      <c r="B121" s="44"/>
      <c r="C121" s="44" t="s">
        <v>32</v>
      </c>
      <c r="D121" s="51" t="s">
        <v>33</v>
      </c>
      <c r="E121" s="51" t="s">
        <v>18</v>
      </c>
      <c r="F121" s="63">
        <v>82.5</v>
      </c>
      <c r="G121" s="63">
        <v>80</v>
      </c>
      <c r="H121" s="51" t="s">
        <v>66</v>
      </c>
      <c r="I121" s="51" t="s">
        <v>51</v>
      </c>
      <c r="J121" s="77">
        <v>0.970873786407767</v>
      </c>
    </row>
    <row r="122" s="39" customFormat="true" ht="17.1" customHeight="true" spans="1:10">
      <c r="A122" s="44">
        <v>8</v>
      </c>
      <c r="B122" s="44"/>
      <c r="C122" s="44" t="s">
        <v>34</v>
      </c>
      <c r="D122" s="51" t="s">
        <v>25</v>
      </c>
      <c r="E122" s="51" t="s">
        <v>18</v>
      </c>
      <c r="F122" s="63">
        <v>82.5</v>
      </c>
      <c r="G122" s="63">
        <v>80</v>
      </c>
      <c r="H122" s="51" t="s">
        <v>66</v>
      </c>
      <c r="I122" s="51" t="s">
        <v>51</v>
      </c>
      <c r="J122" s="77">
        <v>0.970873786407767</v>
      </c>
    </row>
    <row r="123" s="39" customFormat="true" ht="17.1" customHeight="true" spans="1:10">
      <c r="A123" s="44">
        <v>9</v>
      </c>
      <c r="B123" s="44"/>
      <c r="C123" s="44" t="s">
        <v>35</v>
      </c>
      <c r="D123" s="51" t="s">
        <v>36</v>
      </c>
      <c r="E123" s="51" t="s">
        <v>18</v>
      </c>
      <c r="F123" s="63"/>
      <c r="G123" s="63"/>
      <c r="H123" s="51"/>
      <c r="I123" s="51"/>
      <c r="J123" s="77">
        <v>0.970873786407767</v>
      </c>
    </row>
    <row r="124" s="39" customFormat="true" ht="17.1" customHeight="true" spans="1:10">
      <c r="A124" s="44">
        <v>10</v>
      </c>
      <c r="B124" s="44"/>
      <c r="C124" s="44" t="s">
        <v>38</v>
      </c>
      <c r="D124" s="51" t="s">
        <v>30</v>
      </c>
      <c r="E124" s="51" t="s">
        <v>18</v>
      </c>
      <c r="F124" s="63">
        <v>87.63</v>
      </c>
      <c r="G124" s="63">
        <v>85</v>
      </c>
      <c r="H124" s="51" t="s">
        <v>66</v>
      </c>
      <c r="I124" s="51" t="s">
        <v>31</v>
      </c>
      <c r="J124" s="77">
        <v>0.970873786407767</v>
      </c>
    </row>
    <row r="125" s="39" customFormat="true" ht="17.1" customHeight="true" spans="1:10">
      <c r="A125" s="44">
        <v>11</v>
      </c>
      <c r="B125" s="44"/>
      <c r="C125" s="44" t="s">
        <v>39</v>
      </c>
      <c r="D125" s="51" t="s">
        <v>33</v>
      </c>
      <c r="E125" s="51" t="s">
        <v>18</v>
      </c>
      <c r="F125" s="63">
        <v>87.63</v>
      </c>
      <c r="G125" s="63">
        <v>85</v>
      </c>
      <c r="H125" s="51" t="s">
        <v>66</v>
      </c>
      <c r="I125" s="51" t="s">
        <v>31</v>
      </c>
      <c r="J125" s="77">
        <v>0.970873786407767</v>
      </c>
    </row>
    <row r="126" s="39" customFormat="true" ht="17.1" customHeight="true" spans="1:10">
      <c r="A126" s="44">
        <v>12</v>
      </c>
      <c r="B126" s="44"/>
      <c r="C126" s="44" t="s">
        <v>40</v>
      </c>
      <c r="D126" s="51" t="s">
        <v>41</v>
      </c>
      <c r="E126" s="51" t="s">
        <v>18</v>
      </c>
      <c r="F126" s="63">
        <v>87.63</v>
      </c>
      <c r="G126" s="63">
        <v>85</v>
      </c>
      <c r="H126" s="51" t="s">
        <v>66</v>
      </c>
      <c r="I126" s="51" t="s">
        <v>31</v>
      </c>
      <c r="J126" s="77">
        <v>0.970873786407767</v>
      </c>
    </row>
    <row r="127" s="39" customFormat="true" ht="17.1" customHeight="true" spans="1:10">
      <c r="A127" s="44">
        <v>13</v>
      </c>
      <c r="B127" s="44"/>
      <c r="C127" s="44" t="s">
        <v>42</v>
      </c>
      <c r="D127" s="51" t="s">
        <v>43</v>
      </c>
      <c r="E127" s="51" t="s">
        <v>18</v>
      </c>
      <c r="F127" s="63">
        <v>87.63</v>
      </c>
      <c r="G127" s="63">
        <v>85</v>
      </c>
      <c r="H127" s="51" t="s">
        <v>66</v>
      </c>
      <c r="I127" s="51" t="s">
        <v>31</v>
      </c>
      <c r="J127" s="77">
        <v>0.970873786407767</v>
      </c>
    </row>
    <row r="128" s="39" customFormat="true" ht="17.1" customHeight="true" spans="1:10">
      <c r="A128" s="44">
        <v>14</v>
      </c>
      <c r="B128" s="44"/>
      <c r="C128" s="44" t="s">
        <v>44</v>
      </c>
      <c r="D128" s="51" t="s">
        <v>27</v>
      </c>
      <c r="E128" s="51" t="s">
        <v>18</v>
      </c>
      <c r="F128" s="64"/>
      <c r="G128" s="64"/>
      <c r="H128" s="51"/>
      <c r="I128" s="51"/>
      <c r="J128" s="77">
        <v>0.970873786407767</v>
      </c>
    </row>
    <row r="129" s="39" customFormat="true" ht="17.1" customHeight="true" spans="1:10">
      <c r="A129" s="44">
        <v>15</v>
      </c>
      <c r="B129" s="44"/>
      <c r="C129" s="44" t="s">
        <v>45</v>
      </c>
      <c r="D129" s="51" t="s">
        <v>27</v>
      </c>
      <c r="E129" s="51" t="s">
        <v>18</v>
      </c>
      <c r="F129" s="64"/>
      <c r="G129" s="64"/>
      <c r="H129" s="51"/>
      <c r="I129" s="51"/>
      <c r="J129" s="77">
        <v>0.970873786407767</v>
      </c>
    </row>
    <row r="130" s="39" customFormat="true" ht="17.1" customHeight="true" spans="1:10">
      <c r="A130" s="44">
        <v>16</v>
      </c>
      <c r="B130" s="44"/>
      <c r="C130" s="44" t="s">
        <v>46</v>
      </c>
      <c r="D130" s="51" t="s">
        <v>27</v>
      </c>
      <c r="E130" s="51" t="s">
        <v>18</v>
      </c>
      <c r="F130" s="64"/>
      <c r="G130" s="64"/>
      <c r="H130" s="51"/>
      <c r="I130" s="51"/>
      <c r="J130" s="77">
        <v>0.970873786407767</v>
      </c>
    </row>
    <row r="131" s="39" customFormat="true" ht="17.1" customHeight="true" spans="1:10">
      <c r="A131" s="44">
        <v>17</v>
      </c>
      <c r="B131" s="44"/>
      <c r="C131" s="44" t="s">
        <v>47</v>
      </c>
      <c r="D131" s="51" t="s">
        <v>27</v>
      </c>
      <c r="E131" s="51" t="s">
        <v>18</v>
      </c>
      <c r="F131" s="64"/>
      <c r="G131" s="64"/>
      <c r="H131" s="51"/>
      <c r="I131" s="51"/>
      <c r="J131" s="77">
        <v>0.970873786407767</v>
      </c>
    </row>
    <row r="132" s="39" customFormat="true" ht="17.1" customHeight="true" spans="1:10">
      <c r="A132" s="44">
        <v>1</v>
      </c>
      <c r="B132" s="54" t="s">
        <v>67</v>
      </c>
      <c r="C132" s="46" t="s">
        <v>16</v>
      </c>
      <c r="D132" s="47" t="s">
        <v>17</v>
      </c>
      <c r="E132" s="47" t="s">
        <v>18</v>
      </c>
      <c r="F132" s="63">
        <f t="shared" ref="F132:F145" si="2">G132*1.03</f>
        <v>156.0038</v>
      </c>
      <c r="G132" s="63">
        <v>151.46</v>
      </c>
      <c r="H132" s="86" t="s">
        <v>68</v>
      </c>
      <c r="I132" s="54" t="s">
        <v>20</v>
      </c>
      <c r="J132" s="77">
        <v>0.970873786407767</v>
      </c>
    </row>
    <row r="133" s="39" customFormat="true" ht="17.1" customHeight="true" spans="1:10">
      <c r="A133" s="44"/>
      <c r="B133" s="54"/>
      <c r="C133" s="49"/>
      <c r="D133" s="50"/>
      <c r="E133" s="50"/>
      <c r="F133" s="63">
        <f t="shared" si="2"/>
        <v>103</v>
      </c>
      <c r="G133" s="63">
        <v>100</v>
      </c>
      <c r="H133" s="86" t="s">
        <v>68</v>
      </c>
      <c r="I133" s="54" t="s">
        <v>21</v>
      </c>
      <c r="J133" s="77"/>
    </row>
    <row r="134" s="39" customFormat="true" ht="17.1" customHeight="true" spans="1:10">
      <c r="A134" s="44">
        <v>2</v>
      </c>
      <c r="B134" s="54"/>
      <c r="C134" s="44" t="s">
        <v>22</v>
      </c>
      <c r="D134" s="51" t="s">
        <v>23</v>
      </c>
      <c r="E134" s="51" t="s">
        <v>18</v>
      </c>
      <c r="F134" s="63">
        <f t="shared" si="2"/>
        <v>0</v>
      </c>
      <c r="G134" s="63"/>
      <c r="H134" s="86"/>
      <c r="I134" s="54"/>
      <c r="J134" s="77">
        <v>0.970873786407767</v>
      </c>
    </row>
    <row r="135" s="39" customFormat="true" ht="17.1" customHeight="true" spans="1:10">
      <c r="A135" s="44">
        <v>3</v>
      </c>
      <c r="B135" s="54"/>
      <c r="C135" s="44" t="s">
        <v>24</v>
      </c>
      <c r="D135" s="51" t="s">
        <v>25</v>
      </c>
      <c r="E135" s="51" t="s">
        <v>18</v>
      </c>
      <c r="F135" s="63">
        <f t="shared" si="2"/>
        <v>87.55</v>
      </c>
      <c r="G135" s="63">
        <v>85</v>
      </c>
      <c r="H135" s="86" t="s">
        <v>68</v>
      </c>
      <c r="I135" s="54"/>
      <c r="J135" s="77">
        <v>0.970873786407767</v>
      </c>
    </row>
    <row r="136" s="39" customFormat="true" ht="17.1" customHeight="true" spans="1:10">
      <c r="A136" s="44">
        <v>4</v>
      </c>
      <c r="B136" s="54"/>
      <c r="C136" s="44" t="s">
        <v>26</v>
      </c>
      <c r="D136" s="51" t="s">
        <v>27</v>
      </c>
      <c r="E136" s="51" t="s">
        <v>18</v>
      </c>
      <c r="F136" s="63">
        <f t="shared" si="2"/>
        <v>0</v>
      </c>
      <c r="G136" s="63"/>
      <c r="H136" s="86"/>
      <c r="I136" s="54"/>
      <c r="J136" s="77">
        <v>0.970873786407767</v>
      </c>
    </row>
    <row r="137" s="39" customFormat="true" ht="17.1" customHeight="true" spans="1:10">
      <c r="A137" s="44">
        <v>5</v>
      </c>
      <c r="B137" s="54"/>
      <c r="C137" s="44" t="s">
        <v>28</v>
      </c>
      <c r="D137" s="51" t="s">
        <v>27</v>
      </c>
      <c r="E137" s="51" t="s">
        <v>18</v>
      </c>
      <c r="F137" s="63">
        <f t="shared" si="2"/>
        <v>0</v>
      </c>
      <c r="G137" s="63"/>
      <c r="H137" s="86"/>
      <c r="I137" s="54"/>
      <c r="J137" s="77">
        <v>0.970873786407767</v>
      </c>
    </row>
    <row r="138" s="39" customFormat="true" ht="17.1" customHeight="true" spans="1:10">
      <c r="A138" s="44">
        <v>6</v>
      </c>
      <c r="B138" s="54"/>
      <c r="C138" s="44" t="s">
        <v>29</v>
      </c>
      <c r="D138" s="51" t="s">
        <v>30</v>
      </c>
      <c r="E138" s="51" t="s">
        <v>18</v>
      </c>
      <c r="F138" s="63">
        <f t="shared" si="2"/>
        <v>103</v>
      </c>
      <c r="G138" s="63">
        <v>100</v>
      </c>
      <c r="H138" s="86" t="s">
        <v>68</v>
      </c>
      <c r="I138" s="54" t="s">
        <v>51</v>
      </c>
      <c r="J138" s="77">
        <v>0.970873786407767</v>
      </c>
    </row>
    <row r="139" s="39" customFormat="true" ht="17.1" customHeight="true" spans="1:10">
      <c r="A139" s="44">
        <v>7</v>
      </c>
      <c r="B139" s="54"/>
      <c r="C139" s="44" t="s">
        <v>32</v>
      </c>
      <c r="D139" s="51" t="s">
        <v>33</v>
      </c>
      <c r="E139" s="51" t="s">
        <v>18</v>
      </c>
      <c r="F139" s="63">
        <f t="shared" si="2"/>
        <v>103</v>
      </c>
      <c r="G139" s="63">
        <v>100</v>
      </c>
      <c r="H139" s="86" t="s">
        <v>68</v>
      </c>
      <c r="I139" s="54" t="s">
        <v>51</v>
      </c>
      <c r="J139" s="77">
        <v>0.970873786407767</v>
      </c>
    </row>
    <row r="140" s="39" customFormat="true" ht="17.1" customHeight="true" spans="1:10">
      <c r="A140" s="44">
        <v>8</v>
      </c>
      <c r="B140" s="54"/>
      <c r="C140" s="44" t="s">
        <v>34</v>
      </c>
      <c r="D140" s="51" t="s">
        <v>25</v>
      </c>
      <c r="E140" s="51" t="s">
        <v>18</v>
      </c>
      <c r="F140" s="63">
        <f t="shared" si="2"/>
        <v>92.7</v>
      </c>
      <c r="G140" s="63">
        <v>90</v>
      </c>
      <c r="H140" s="86" t="s">
        <v>68</v>
      </c>
      <c r="I140" s="54" t="s">
        <v>51</v>
      </c>
      <c r="J140" s="77">
        <v>0.970873786407767</v>
      </c>
    </row>
    <row r="141" s="39" customFormat="true" ht="17.1" customHeight="true" spans="1:10">
      <c r="A141" s="44">
        <v>9</v>
      </c>
      <c r="B141" s="54"/>
      <c r="C141" s="44" t="s">
        <v>35</v>
      </c>
      <c r="D141" s="51" t="s">
        <v>36</v>
      </c>
      <c r="E141" s="51" t="s">
        <v>18</v>
      </c>
      <c r="F141" s="63">
        <f t="shared" si="2"/>
        <v>0</v>
      </c>
      <c r="G141" s="63"/>
      <c r="H141" s="86"/>
      <c r="I141" s="54"/>
      <c r="J141" s="77">
        <v>0.970873786407767</v>
      </c>
    </row>
    <row r="142" s="39" customFormat="true" ht="17.1" customHeight="true" spans="1:10">
      <c r="A142" s="44">
        <v>10</v>
      </c>
      <c r="B142" s="54"/>
      <c r="C142" s="44" t="s">
        <v>38</v>
      </c>
      <c r="D142" s="51" t="s">
        <v>30</v>
      </c>
      <c r="E142" s="51" t="s">
        <v>18</v>
      </c>
      <c r="F142" s="63">
        <f t="shared" si="2"/>
        <v>113.3</v>
      </c>
      <c r="G142" s="63">
        <v>110</v>
      </c>
      <c r="H142" s="86" t="s">
        <v>68</v>
      </c>
      <c r="I142" s="54"/>
      <c r="J142" s="77">
        <v>0.970873786407767</v>
      </c>
    </row>
    <row r="143" s="39" customFormat="true" ht="17.1" customHeight="true" spans="1:10">
      <c r="A143" s="44">
        <v>11</v>
      </c>
      <c r="B143" s="54"/>
      <c r="C143" s="44" t="s">
        <v>39</v>
      </c>
      <c r="D143" s="51" t="s">
        <v>33</v>
      </c>
      <c r="E143" s="51" t="s">
        <v>18</v>
      </c>
      <c r="F143" s="63">
        <f t="shared" si="2"/>
        <v>113.3</v>
      </c>
      <c r="G143" s="63">
        <v>110</v>
      </c>
      <c r="H143" s="86" t="s">
        <v>68</v>
      </c>
      <c r="I143" s="54"/>
      <c r="J143" s="77">
        <v>0.970873786407767</v>
      </c>
    </row>
    <row r="144" s="39" customFormat="true" ht="17.1" customHeight="true" spans="1:10">
      <c r="A144" s="44">
        <v>12</v>
      </c>
      <c r="B144" s="54"/>
      <c r="C144" s="44" t="s">
        <v>40</v>
      </c>
      <c r="D144" s="51" t="s">
        <v>41</v>
      </c>
      <c r="E144" s="51" t="s">
        <v>18</v>
      </c>
      <c r="F144" s="63">
        <f t="shared" si="2"/>
        <v>97.85</v>
      </c>
      <c r="G144" s="63">
        <v>95</v>
      </c>
      <c r="H144" s="86" t="s">
        <v>68</v>
      </c>
      <c r="I144" s="54" t="s">
        <v>51</v>
      </c>
      <c r="J144" s="77">
        <v>0.970873786407767</v>
      </c>
    </row>
    <row r="145" s="39" customFormat="true" ht="17.1" customHeight="true" spans="1:10">
      <c r="A145" s="44">
        <v>13</v>
      </c>
      <c r="B145" s="54"/>
      <c r="C145" s="44" t="s">
        <v>42</v>
      </c>
      <c r="D145" s="51" t="s">
        <v>43</v>
      </c>
      <c r="E145" s="51" t="s">
        <v>18</v>
      </c>
      <c r="F145" s="63">
        <f t="shared" si="2"/>
        <v>103</v>
      </c>
      <c r="G145" s="63">
        <v>100</v>
      </c>
      <c r="H145" s="86" t="s">
        <v>68</v>
      </c>
      <c r="I145" s="54" t="s">
        <v>51</v>
      </c>
      <c r="J145" s="77">
        <v>0.970873786407767</v>
      </c>
    </row>
    <row r="146" s="39" customFormat="true" ht="17.1" customHeight="true" spans="1:10">
      <c r="A146" s="44">
        <v>14</v>
      </c>
      <c r="B146" s="54"/>
      <c r="C146" s="44" t="s">
        <v>44</v>
      </c>
      <c r="D146" s="51" t="s">
        <v>27</v>
      </c>
      <c r="E146" s="51" t="s">
        <v>18</v>
      </c>
      <c r="F146" s="60"/>
      <c r="G146" s="87"/>
      <c r="H146" s="86"/>
      <c r="I146" s="75"/>
      <c r="J146" s="77">
        <v>0.970873786407767</v>
      </c>
    </row>
    <row r="147" s="39" customFormat="true" ht="17.1" customHeight="true" spans="1:10">
      <c r="A147" s="44">
        <v>15</v>
      </c>
      <c r="B147" s="54"/>
      <c r="C147" s="44" t="s">
        <v>45</v>
      </c>
      <c r="D147" s="51" t="s">
        <v>27</v>
      </c>
      <c r="E147" s="51" t="s">
        <v>18</v>
      </c>
      <c r="F147" s="60"/>
      <c r="G147" s="70"/>
      <c r="H147" s="86"/>
      <c r="I147" s="75"/>
      <c r="J147" s="77">
        <v>0.970873786407767</v>
      </c>
    </row>
    <row r="148" s="39" customFormat="true" ht="17.1" customHeight="true" spans="1:10">
      <c r="A148" s="44">
        <v>16</v>
      </c>
      <c r="B148" s="54"/>
      <c r="C148" s="44" t="s">
        <v>46</v>
      </c>
      <c r="D148" s="51" t="s">
        <v>27</v>
      </c>
      <c r="E148" s="51" t="s">
        <v>18</v>
      </c>
      <c r="F148" s="60"/>
      <c r="G148" s="70"/>
      <c r="H148" s="86"/>
      <c r="I148" s="75"/>
      <c r="J148" s="77">
        <v>0.970873786407767</v>
      </c>
    </row>
    <row r="149" s="39" customFormat="true" ht="17.1" customHeight="true" spans="1:10">
      <c r="A149" s="44">
        <v>17</v>
      </c>
      <c r="B149" s="54"/>
      <c r="C149" s="44" t="s">
        <v>47</v>
      </c>
      <c r="D149" s="51" t="s">
        <v>27</v>
      </c>
      <c r="E149" s="51" t="s">
        <v>18</v>
      </c>
      <c r="F149" s="60"/>
      <c r="G149" s="70"/>
      <c r="H149" s="86"/>
      <c r="I149" s="75"/>
      <c r="J149" s="77">
        <v>0.970873786407767</v>
      </c>
    </row>
    <row r="150" s="39" customFormat="true" ht="17.1" customHeight="true" spans="1:10">
      <c r="A150" s="46">
        <v>1</v>
      </c>
      <c r="B150" s="54" t="s">
        <v>69</v>
      </c>
      <c r="C150" s="46" t="s">
        <v>16</v>
      </c>
      <c r="D150" s="47" t="s">
        <v>17</v>
      </c>
      <c r="E150" s="51" t="s">
        <v>18</v>
      </c>
      <c r="F150" s="63">
        <v>145</v>
      </c>
      <c r="G150" s="63">
        <f t="shared" ref="G150:G153" si="3">F150*0.917</f>
        <v>132.965</v>
      </c>
      <c r="H150" s="88" t="s">
        <v>70</v>
      </c>
      <c r="I150" s="89" t="s">
        <v>20</v>
      </c>
      <c r="J150" s="77">
        <v>0.970873786407767</v>
      </c>
    </row>
    <row r="151" s="39" customFormat="true" ht="17.1" customHeight="true" spans="1:10">
      <c r="A151" s="49"/>
      <c r="B151" s="54"/>
      <c r="C151" s="49"/>
      <c r="D151" s="50"/>
      <c r="E151" s="51" t="s">
        <v>18</v>
      </c>
      <c r="F151" s="63">
        <v>85</v>
      </c>
      <c r="G151" s="63">
        <v>75.91</v>
      </c>
      <c r="H151" s="89" t="s">
        <v>71</v>
      </c>
      <c r="I151" s="89" t="s">
        <v>21</v>
      </c>
      <c r="J151" s="77"/>
    </row>
    <row r="152" s="39" customFormat="true" ht="17.1" customHeight="true" spans="1:10">
      <c r="A152" s="44">
        <v>2</v>
      </c>
      <c r="B152" s="54"/>
      <c r="C152" s="44" t="s">
        <v>24</v>
      </c>
      <c r="D152" s="51" t="s">
        <v>25</v>
      </c>
      <c r="E152" s="51" t="s">
        <v>18</v>
      </c>
      <c r="F152" s="63">
        <v>58</v>
      </c>
      <c r="G152" s="63">
        <f t="shared" si="3"/>
        <v>53.186</v>
      </c>
      <c r="H152" s="88" t="s">
        <v>70</v>
      </c>
      <c r="I152" s="89"/>
      <c r="J152" s="77">
        <v>0.970873786407767</v>
      </c>
    </row>
    <row r="153" s="39" customFormat="true" ht="17.1" customHeight="true" spans="1:10">
      <c r="A153" s="44">
        <v>3</v>
      </c>
      <c r="B153" s="54"/>
      <c r="C153" s="44" t="s">
        <v>26</v>
      </c>
      <c r="D153" s="51" t="s">
        <v>27</v>
      </c>
      <c r="E153" s="51" t="s">
        <v>18</v>
      </c>
      <c r="F153" s="63">
        <v>71.61</v>
      </c>
      <c r="G153" s="63">
        <f t="shared" si="3"/>
        <v>65.66637</v>
      </c>
      <c r="H153" s="89" t="s">
        <v>72</v>
      </c>
      <c r="I153" s="89"/>
      <c r="J153" s="77">
        <v>0.970873786407767</v>
      </c>
    </row>
    <row r="154" s="39" customFormat="true" ht="17.1" customHeight="true" spans="1:10">
      <c r="A154" s="44">
        <v>4</v>
      </c>
      <c r="B154" s="54"/>
      <c r="C154" s="44" t="s">
        <v>28</v>
      </c>
      <c r="D154" s="51" t="s">
        <v>27</v>
      </c>
      <c r="E154" s="51" t="s">
        <v>18</v>
      </c>
      <c r="F154" s="63"/>
      <c r="G154" s="63"/>
      <c r="H154" s="89"/>
      <c r="I154" s="89"/>
      <c r="J154" s="77">
        <v>0.970873786407767</v>
      </c>
    </row>
    <row r="155" s="39" customFormat="true" ht="17.1" customHeight="true" spans="1:10">
      <c r="A155" s="44">
        <v>5</v>
      </c>
      <c r="B155" s="54"/>
      <c r="C155" s="44" t="s">
        <v>29</v>
      </c>
      <c r="D155" s="51" t="s">
        <v>30</v>
      </c>
      <c r="E155" s="51" t="s">
        <v>18</v>
      </c>
      <c r="F155" s="63">
        <v>89</v>
      </c>
      <c r="G155" s="63">
        <f t="shared" ref="G155:G157" si="4">F155*0.917</f>
        <v>81.613</v>
      </c>
      <c r="H155" s="88" t="s">
        <v>72</v>
      </c>
      <c r="I155" s="89"/>
      <c r="J155" s="77">
        <v>0.970873786407767</v>
      </c>
    </row>
    <row r="156" s="39" customFormat="true" ht="17.1" customHeight="true" spans="1:10">
      <c r="A156" s="44">
        <v>6</v>
      </c>
      <c r="B156" s="54"/>
      <c r="C156" s="44" t="s">
        <v>32</v>
      </c>
      <c r="D156" s="51" t="s">
        <v>33</v>
      </c>
      <c r="E156" s="51" t="s">
        <v>18</v>
      </c>
      <c r="F156" s="63">
        <v>89</v>
      </c>
      <c r="G156" s="63">
        <f t="shared" si="4"/>
        <v>81.613</v>
      </c>
      <c r="H156" s="88" t="s">
        <v>72</v>
      </c>
      <c r="I156" s="89"/>
      <c r="J156" s="77">
        <v>0.970873786407767</v>
      </c>
    </row>
    <row r="157" s="39" customFormat="true" ht="17.1" customHeight="true" spans="1:10">
      <c r="A157" s="44">
        <v>7</v>
      </c>
      <c r="B157" s="54"/>
      <c r="C157" s="44" t="s">
        <v>34</v>
      </c>
      <c r="D157" s="51" t="s">
        <v>25</v>
      </c>
      <c r="E157" s="51" t="s">
        <v>18</v>
      </c>
      <c r="F157" s="63">
        <v>88</v>
      </c>
      <c r="G157" s="63">
        <f t="shared" si="4"/>
        <v>80.696</v>
      </c>
      <c r="H157" s="89" t="s">
        <v>72</v>
      </c>
      <c r="I157" s="89"/>
      <c r="J157" s="77">
        <v>0.970873786407767</v>
      </c>
    </row>
    <row r="158" s="39" customFormat="true" ht="17.1" customHeight="true" spans="1:10">
      <c r="A158" s="44">
        <v>8</v>
      </c>
      <c r="B158" s="54"/>
      <c r="C158" s="44" t="s">
        <v>35</v>
      </c>
      <c r="D158" s="51" t="s">
        <v>36</v>
      </c>
      <c r="E158" s="51" t="s">
        <v>18</v>
      </c>
      <c r="F158" s="63"/>
      <c r="G158" s="63"/>
      <c r="H158" s="89"/>
      <c r="I158" s="89"/>
      <c r="J158" s="77">
        <v>0.970873786407767</v>
      </c>
    </row>
    <row r="159" s="39" customFormat="true" ht="17.1" customHeight="true" spans="1:10">
      <c r="A159" s="44">
        <v>9</v>
      </c>
      <c r="B159" s="54"/>
      <c r="C159" s="44" t="s">
        <v>38</v>
      </c>
      <c r="D159" s="51" t="s">
        <v>30</v>
      </c>
      <c r="E159" s="51" t="s">
        <v>18</v>
      </c>
      <c r="F159" s="63">
        <v>90</v>
      </c>
      <c r="G159" s="63">
        <f t="shared" ref="G159:G162" si="5">F159*0.917</f>
        <v>82.53</v>
      </c>
      <c r="H159" s="88" t="s">
        <v>72</v>
      </c>
      <c r="I159" s="89" t="s">
        <v>31</v>
      </c>
      <c r="J159" s="77">
        <v>0.970873786407767</v>
      </c>
    </row>
    <row r="160" s="39" customFormat="true" ht="17.1" customHeight="true" spans="1:10">
      <c r="A160" s="44">
        <v>10</v>
      </c>
      <c r="B160" s="54"/>
      <c r="C160" s="44" t="s">
        <v>39</v>
      </c>
      <c r="D160" s="51" t="s">
        <v>33</v>
      </c>
      <c r="E160" s="51" t="s">
        <v>18</v>
      </c>
      <c r="F160" s="63">
        <v>90</v>
      </c>
      <c r="G160" s="63">
        <f t="shared" si="5"/>
        <v>82.53</v>
      </c>
      <c r="H160" s="88" t="s">
        <v>72</v>
      </c>
      <c r="I160" s="89" t="s">
        <v>31</v>
      </c>
      <c r="J160" s="77">
        <v>0.970873786407767</v>
      </c>
    </row>
    <row r="161" s="39" customFormat="true" ht="17.1" customHeight="true" spans="1:10">
      <c r="A161" s="44">
        <v>11</v>
      </c>
      <c r="B161" s="54"/>
      <c r="C161" s="44" t="s">
        <v>40</v>
      </c>
      <c r="D161" s="51" t="s">
        <v>41</v>
      </c>
      <c r="E161" s="51" t="s">
        <v>18</v>
      </c>
      <c r="F161" s="63">
        <v>91</v>
      </c>
      <c r="G161" s="63">
        <f t="shared" si="5"/>
        <v>83.447</v>
      </c>
      <c r="H161" s="88" t="s">
        <v>72</v>
      </c>
      <c r="I161" s="89" t="s">
        <v>31</v>
      </c>
      <c r="J161" s="77">
        <v>0.970873786407767</v>
      </c>
    </row>
    <row r="162" s="39" customFormat="true" ht="17.1" customHeight="true" spans="1:10">
      <c r="A162" s="44">
        <v>12</v>
      </c>
      <c r="B162" s="54"/>
      <c r="C162" s="44" t="s">
        <v>42</v>
      </c>
      <c r="D162" s="51" t="s">
        <v>43</v>
      </c>
      <c r="E162" s="51" t="s">
        <v>18</v>
      </c>
      <c r="F162" s="63">
        <v>91</v>
      </c>
      <c r="G162" s="63">
        <f t="shared" si="5"/>
        <v>83.447</v>
      </c>
      <c r="H162" s="88" t="s">
        <v>72</v>
      </c>
      <c r="I162" s="89" t="s">
        <v>31</v>
      </c>
      <c r="J162" s="77">
        <v>0.970873786407767</v>
      </c>
    </row>
    <row r="163" s="39" customFormat="true" ht="17.1" customHeight="true" spans="1:10">
      <c r="A163" s="44">
        <v>13</v>
      </c>
      <c r="B163" s="54"/>
      <c r="C163" s="44" t="s">
        <v>22</v>
      </c>
      <c r="D163" s="51" t="s">
        <v>23</v>
      </c>
      <c r="E163" s="51" t="s">
        <v>18</v>
      </c>
      <c r="F163" s="90"/>
      <c r="G163" s="90"/>
      <c r="H163" s="91"/>
      <c r="I163" s="91"/>
      <c r="J163" s="77">
        <v>0.970873786407767</v>
      </c>
    </row>
    <row r="164" s="39" customFormat="true" ht="17.1" customHeight="true" spans="1:10">
      <c r="A164" s="44">
        <v>14</v>
      </c>
      <c r="B164" s="54"/>
      <c r="C164" s="44" t="s">
        <v>44</v>
      </c>
      <c r="D164" s="51" t="s">
        <v>27</v>
      </c>
      <c r="E164" s="51" t="s">
        <v>18</v>
      </c>
      <c r="F164" s="92"/>
      <c r="G164" s="92"/>
      <c r="H164" s="91"/>
      <c r="I164" s="91"/>
      <c r="J164" s="77"/>
    </row>
    <row r="165" s="39" customFormat="true" ht="17.1" customHeight="true" spans="1:10">
      <c r="A165" s="44">
        <v>15</v>
      </c>
      <c r="B165" s="54"/>
      <c r="C165" s="44" t="s">
        <v>45</v>
      </c>
      <c r="D165" s="51" t="s">
        <v>27</v>
      </c>
      <c r="E165" s="51" t="s">
        <v>18</v>
      </c>
      <c r="F165" s="92"/>
      <c r="G165" s="92"/>
      <c r="H165" s="91"/>
      <c r="I165" s="91"/>
      <c r="J165" s="77">
        <v>0.970873786407767</v>
      </c>
    </row>
    <row r="166" s="39" customFormat="true" ht="17.1" customHeight="true" spans="1:10">
      <c r="A166" s="44">
        <v>16</v>
      </c>
      <c r="B166" s="54"/>
      <c r="C166" s="44" t="s">
        <v>46</v>
      </c>
      <c r="D166" s="51" t="s">
        <v>27</v>
      </c>
      <c r="E166" s="51" t="s">
        <v>18</v>
      </c>
      <c r="F166" s="92"/>
      <c r="G166" s="92"/>
      <c r="H166" s="91"/>
      <c r="I166" s="91"/>
      <c r="J166" s="77">
        <v>0.970873786407767</v>
      </c>
    </row>
    <row r="167" s="39" customFormat="true" ht="17.1" customHeight="true" spans="1:10">
      <c r="A167" s="44">
        <v>17</v>
      </c>
      <c r="B167" s="54"/>
      <c r="C167" s="44" t="s">
        <v>47</v>
      </c>
      <c r="D167" s="51" t="s">
        <v>27</v>
      </c>
      <c r="E167" s="51" t="s">
        <v>18</v>
      </c>
      <c r="F167" s="92"/>
      <c r="G167" s="92"/>
      <c r="H167" s="92"/>
      <c r="I167" s="92"/>
      <c r="J167" s="77">
        <v>0.970873786407767</v>
      </c>
    </row>
    <row r="168" s="39" customFormat="true" ht="23" customHeight="true" spans="1:10">
      <c r="A168" s="46">
        <v>1</v>
      </c>
      <c r="B168" s="44" t="s">
        <v>73</v>
      </c>
      <c r="C168" s="46" t="s">
        <v>16</v>
      </c>
      <c r="D168" s="47" t="s">
        <v>17</v>
      </c>
      <c r="E168" s="51" t="s">
        <v>18</v>
      </c>
      <c r="F168" s="63">
        <v>110</v>
      </c>
      <c r="G168" s="63">
        <v>106.796116504854</v>
      </c>
      <c r="H168" s="93" t="s">
        <v>74</v>
      </c>
      <c r="I168" s="51" t="s">
        <v>20</v>
      </c>
      <c r="J168" s="77">
        <v>0.970873786407767</v>
      </c>
    </row>
    <row r="169" s="39" customFormat="true" ht="23" customHeight="true" spans="1:10">
      <c r="A169" s="49"/>
      <c r="B169" s="44"/>
      <c r="C169" s="49"/>
      <c r="D169" s="50"/>
      <c r="E169" s="51" t="s">
        <v>18</v>
      </c>
      <c r="F169" s="63">
        <v>77.25</v>
      </c>
      <c r="G169" s="63">
        <v>75</v>
      </c>
      <c r="H169" s="93" t="s">
        <v>74</v>
      </c>
      <c r="I169" s="51" t="s">
        <v>21</v>
      </c>
      <c r="J169" s="77"/>
    </row>
    <row r="170" s="39" customFormat="true" ht="23" customHeight="true" spans="1:10">
      <c r="A170" s="44">
        <v>2</v>
      </c>
      <c r="B170" s="44"/>
      <c r="C170" s="44" t="s">
        <v>22</v>
      </c>
      <c r="D170" s="51" t="s">
        <v>23</v>
      </c>
      <c r="E170" s="51" t="s">
        <v>18</v>
      </c>
      <c r="F170" s="63"/>
      <c r="G170" s="63"/>
      <c r="H170" s="94"/>
      <c r="I170" s="51"/>
      <c r="J170" s="77">
        <v>0.970873786407767</v>
      </c>
    </row>
    <row r="171" s="39" customFormat="true" ht="23" customHeight="true" spans="1:10">
      <c r="A171" s="44">
        <v>3</v>
      </c>
      <c r="B171" s="44"/>
      <c r="C171" s="44" t="s">
        <v>24</v>
      </c>
      <c r="D171" s="51" t="s">
        <v>25</v>
      </c>
      <c r="E171" s="51" t="s">
        <v>18</v>
      </c>
      <c r="F171" s="63"/>
      <c r="G171" s="63"/>
      <c r="H171" s="94"/>
      <c r="I171" s="51"/>
      <c r="J171" s="77">
        <v>0.970873786407767</v>
      </c>
    </row>
    <row r="172" s="39" customFormat="true" ht="23" customHeight="true" spans="1:10">
      <c r="A172" s="44">
        <v>4</v>
      </c>
      <c r="B172" s="44"/>
      <c r="C172" s="44" t="s">
        <v>26</v>
      </c>
      <c r="D172" s="51" t="s">
        <v>27</v>
      </c>
      <c r="E172" s="51" t="s">
        <v>18</v>
      </c>
      <c r="F172" s="63">
        <v>60.5</v>
      </c>
      <c r="G172" s="63">
        <f t="shared" ref="G172:G175" si="6">F172*J172</f>
        <v>58.7378640776699</v>
      </c>
      <c r="H172" s="95" t="s">
        <v>74</v>
      </c>
      <c r="I172" s="51" t="s">
        <v>75</v>
      </c>
      <c r="J172" s="77">
        <v>0.970873786407767</v>
      </c>
    </row>
    <row r="173" s="39" customFormat="true" ht="23" customHeight="true" spans="1:10">
      <c r="A173" s="44">
        <v>5</v>
      </c>
      <c r="B173" s="44"/>
      <c r="C173" s="44" t="s">
        <v>28</v>
      </c>
      <c r="D173" s="51" t="s">
        <v>27</v>
      </c>
      <c r="E173" s="51" t="s">
        <v>18</v>
      </c>
      <c r="F173" s="63">
        <v>61.5</v>
      </c>
      <c r="G173" s="63">
        <f t="shared" si="6"/>
        <v>59.7087378640777</v>
      </c>
      <c r="H173" s="95" t="s">
        <v>74</v>
      </c>
      <c r="I173" s="51" t="s">
        <v>75</v>
      </c>
      <c r="J173" s="77">
        <v>0.970873786407767</v>
      </c>
    </row>
    <row r="174" s="39" customFormat="true" ht="23" customHeight="true" spans="1:10">
      <c r="A174" s="44">
        <v>6</v>
      </c>
      <c r="B174" s="44"/>
      <c r="C174" s="44" t="s">
        <v>29</v>
      </c>
      <c r="D174" s="51" t="s">
        <v>30</v>
      </c>
      <c r="E174" s="51" t="s">
        <v>18</v>
      </c>
      <c r="F174" s="63">
        <v>69.89</v>
      </c>
      <c r="G174" s="63">
        <f t="shared" si="6"/>
        <v>67.8543689320388</v>
      </c>
      <c r="H174" s="95" t="s">
        <v>74</v>
      </c>
      <c r="I174" s="51" t="s">
        <v>75</v>
      </c>
      <c r="J174" s="77">
        <v>0.970873786407767</v>
      </c>
    </row>
    <row r="175" s="39" customFormat="true" ht="23" customHeight="true" spans="1:10">
      <c r="A175" s="44">
        <v>7</v>
      </c>
      <c r="B175" s="44"/>
      <c r="C175" s="44" t="s">
        <v>32</v>
      </c>
      <c r="D175" s="51" t="s">
        <v>33</v>
      </c>
      <c r="E175" s="51" t="s">
        <v>18</v>
      </c>
      <c r="F175" s="63">
        <v>69.89</v>
      </c>
      <c r="G175" s="63">
        <f t="shared" si="6"/>
        <v>67.8543689320388</v>
      </c>
      <c r="H175" s="95" t="s">
        <v>74</v>
      </c>
      <c r="I175" s="51" t="s">
        <v>75</v>
      </c>
      <c r="J175" s="77">
        <v>0.970873786407767</v>
      </c>
    </row>
    <row r="176" s="39" customFormat="true" ht="23" customHeight="true" spans="1:10">
      <c r="A176" s="44">
        <v>8</v>
      </c>
      <c r="B176" s="44"/>
      <c r="C176" s="44" t="s">
        <v>34</v>
      </c>
      <c r="D176" s="51" t="s">
        <v>25</v>
      </c>
      <c r="E176" s="51" t="s">
        <v>18</v>
      </c>
      <c r="F176" s="63"/>
      <c r="G176" s="63"/>
      <c r="H176" s="96"/>
      <c r="I176" s="51"/>
      <c r="J176" s="77">
        <v>0.970873786407767</v>
      </c>
    </row>
    <row r="177" s="39" customFormat="true" ht="23" customHeight="true" spans="1:10">
      <c r="A177" s="44">
        <v>9</v>
      </c>
      <c r="B177" s="44"/>
      <c r="C177" s="44" t="s">
        <v>35</v>
      </c>
      <c r="D177" s="51" t="s">
        <v>36</v>
      </c>
      <c r="E177" s="51" t="s">
        <v>18</v>
      </c>
      <c r="F177" s="63"/>
      <c r="G177" s="63"/>
      <c r="H177" s="96"/>
      <c r="I177" s="51"/>
      <c r="J177" s="77">
        <v>0.970873786407767</v>
      </c>
    </row>
    <row r="178" s="39" customFormat="true" ht="23" customHeight="true" spans="1:10">
      <c r="A178" s="44">
        <v>10</v>
      </c>
      <c r="B178" s="44"/>
      <c r="C178" s="44" t="s">
        <v>38</v>
      </c>
      <c r="D178" s="51" t="s">
        <v>30</v>
      </c>
      <c r="E178" s="51" t="s">
        <v>18</v>
      </c>
      <c r="F178" s="63">
        <v>69.89</v>
      </c>
      <c r="G178" s="63">
        <f>F178*J178</f>
        <v>67.8543689320388</v>
      </c>
      <c r="H178" s="95" t="s">
        <v>74</v>
      </c>
      <c r="I178" s="51" t="s">
        <v>75</v>
      </c>
      <c r="J178" s="77">
        <v>0.970873786407767</v>
      </c>
    </row>
    <row r="179" s="39" customFormat="true" ht="23" customHeight="true" spans="1:10">
      <c r="A179" s="44">
        <v>11</v>
      </c>
      <c r="B179" s="44"/>
      <c r="C179" s="44" t="s">
        <v>39</v>
      </c>
      <c r="D179" s="51" t="s">
        <v>33</v>
      </c>
      <c r="E179" s="51" t="s">
        <v>18</v>
      </c>
      <c r="F179" s="63">
        <v>69.89</v>
      </c>
      <c r="G179" s="63">
        <f>F179*J179</f>
        <v>67.8543689320388</v>
      </c>
      <c r="H179" s="95" t="s">
        <v>74</v>
      </c>
      <c r="I179" s="51" t="s">
        <v>75</v>
      </c>
      <c r="J179" s="77">
        <v>0.970873786407767</v>
      </c>
    </row>
    <row r="180" s="39" customFormat="true" ht="16.5" customHeight="true" spans="1:10">
      <c r="A180" s="44">
        <v>12</v>
      </c>
      <c r="B180" s="44"/>
      <c r="C180" s="44" t="s">
        <v>40</v>
      </c>
      <c r="D180" s="51" t="s">
        <v>41</v>
      </c>
      <c r="E180" s="51" t="s">
        <v>18</v>
      </c>
      <c r="F180" s="92"/>
      <c r="G180" s="92"/>
      <c r="H180" s="67"/>
      <c r="I180" s="91"/>
      <c r="J180" s="77">
        <v>0.970873786407767</v>
      </c>
    </row>
    <row r="181" s="39" customFormat="true" ht="15.75" customHeight="true" spans="1:10">
      <c r="A181" s="44">
        <v>13</v>
      </c>
      <c r="B181" s="44"/>
      <c r="C181" s="44" t="s">
        <v>42</v>
      </c>
      <c r="D181" s="51" t="s">
        <v>43</v>
      </c>
      <c r="E181" s="51" t="s">
        <v>18</v>
      </c>
      <c r="F181" s="92"/>
      <c r="G181" s="92"/>
      <c r="H181" s="91"/>
      <c r="I181" s="91"/>
      <c r="J181" s="77">
        <v>0.970873786407767</v>
      </c>
    </row>
    <row r="182" s="39" customFormat="true" ht="17.1" customHeight="true" spans="1:10">
      <c r="A182" s="44">
        <v>14</v>
      </c>
      <c r="B182" s="44"/>
      <c r="C182" s="44" t="s">
        <v>44</v>
      </c>
      <c r="D182" s="51" t="s">
        <v>27</v>
      </c>
      <c r="E182" s="51" t="s">
        <v>18</v>
      </c>
      <c r="F182" s="92"/>
      <c r="G182" s="92"/>
      <c r="H182" s="91"/>
      <c r="I182" s="91"/>
      <c r="J182" s="77">
        <v>0.970873786407767</v>
      </c>
    </row>
    <row r="183" s="39" customFormat="true" ht="17.1" customHeight="true" spans="1:10">
      <c r="A183" s="44">
        <v>15</v>
      </c>
      <c r="B183" s="44"/>
      <c r="C183" s="44" t="s">
        <v>45</v>
      </c>
      <c r="D183" s="51" t="s">
        <v>27</v>
      </c>
      <c r="E183" s="51" t="s">
        <v>18</v>
      </c>
      <c r="F183" s="92"/>
      <c r="G183" s="92"/>
      <c r="H183" s="91"/>
      <c r="I183" s="91"/>
      <c r="J183" s="77">
        <v>0.970873786407767</v>
      </c>
    </row>
    <row r="184" s="39" customFormat="true" ht="17.1" customHeight="true" spans="1:10">
      <c r="A184" s="44">
        <v>16</v>
      </c>
      <c r="B184" s="44"/>
      <c r="C184" s="44" t="s">
        <v>46</v>
      </c>
      <c r="D184" s="51" t="s">
        <v>27</v>
      </c>
      <c r="E184" s="51" t="s">
        <v>18</v>
      </c>
      <c r="F184" s="92"/>
      <c r="G184" s="92"/>
      <c r="H184" s="91"/>
      <c r="I184" s="91"/>
      <c r="J184" s="77">
        <v>0.970873786407767</v>
      </c>
    </row>
    <row r="185" s="39" customFormat="true" ht="17.1" customHeight="true" spans="1:10">
      <c r="A185" s="44">
        <v>17</v>
      </c>
      <c r="B185" s="44"/>
      <c r="C185" s="44" t="s">
        <v>47</v>
      </c>
      <c r="D185" s="51" t="s">
        <v>27</v>
      </c>
      <c r="E185" s="51" t="s">
        <v>18</v>
      </c>
      <c r="F185" s="92"/>
      <c r="G185" s="92"/>
      <c r="H185" s="91"/>
      <c r="I185" s="91"/>
      <c r="J185" s="77">
        <v>0.970873786407767</v>
      </c>
    </row>
    <row r="186" ht="32" customHeight="true" spans="1:10">
      <c r="A186" s="84"/>
      <c r="B186" s="84"/>
      <c r="C186" s="85"/>
      <c r="D186" s="85"/>
      <c r="E186" s="85"/>
      <c r="F186" s="85"/>
      <c r="G186" s="85"/>
      <c r="H186" s="85"/>
      <c r="I186" s="85"/>
      <c r="J186" s="85"/>
    </row>
  </sheetData>
  <mergeCells count="42">
    <mergeCell ref="A2:I2"/>
    <mergeCell ref="F3:G3"/>
    <mergeCell ref="F4:J4"/>
    <mergeCell ref="A186:J186"/>
    <mergeCell ref="A4:A5"/>
    <mergeCell ref="A150:A151"/>
    <mergeCell ref="A168:A169"/>
    <mergeCell ref="B4:B5"/>
    <mergeCell ref="B6:B23"/>
    <mergeCell ref="B24:B41"/>
    <mergeCell ref="B42:B59"/>
    <mergeCell ref="B60:B77"/>
    <mergeCell ref="B78:B95"/>
    <mergeCell ref="B96:B113"/>
    <mergeCell ref="B114:B131"/>
    <mergeCell ref="B132:B149"/>
    <mergeCell ref="B150:B167"/>
    <mergeCell ref="B168:B185"/>
    <mergeCell ref="C4:C5"/>
    <mergeCell ref="C6:C7"/>
    <mergeCell ref="C24:C25"/>
    <mergeCell ref="C42:C43"/>
    <mergeCell ref="C60:C61"/>
    <mergeCell ref="C78:C79"/>
    <mergeCell ref="C96:C97"/>
    <mergeCell ref="C114:C115"/>
    <mergeCell ref="C132:C133"/>
    <mergeCell ref="C150:C151"/>
    <mergeCell ref="C168:C169"/>
    <mergeCell ref="D4:D5"/>
    <mergeCell ref="D6:D7"/>
    <mergeCell ref="D24:D25"/>
    <mergeCell ref="D42:D43"/>
    <mergeCell ref="D60:D61"/>
    <mergeCell ref="D78:D79"/>
    <mergeCell ref="D96:D97"/>
    <mergeCell ref="D114:D115"/>
    <mergeCell ref="D132:D133"/>
    <mergeCell ref="D150:D151"/>
    <mergeCell ref="D168:D169"/>
    <mergeCell ref="E4:E5"/>
    <mergeCell ref="E132:E13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5"/>
  <sheetViews>
    <sheetView zoomScale="115" zoomScaleNormal="115" topLeftCell="A59" workbookViewId="0">
      <selection activeCell="G66" sqref="G66:H77"/>
    </sheetView>
  </sheetViews>
  <sheetFormatPr defaultColWidth="9" defaultRowHeight="14.25"/>
  <cols>
    <col min="1" max="1" width="4.625" style="2" customWidth="true"/>
    <col min="2" max="2" width="6.75" style="3" customWidth="true"/>
    <col min="3" max="3" width="14.5" style="2" customWidth="true"/>
    <col min="4" max="4" width="8.75" style="2" customWidth="true"/>
    <col min="5" max="5" width="11.625" style="2" customWidth="true"/>
    <col min="6" max="6" width="9.375" style="2" customWidth="true"/>
    <col min="7" max="7" width="9.125" style="4" customWidth="true"/>
    <col min="8" max="8" width="9.125" style="5" customWidth="true"/>
    <col min="9" max="9" width="6.625" style="2" customWidth="true"/>
  </cols>
  <sheetData>
    <row r="1" spans="1:9">
      <c r="A1" s="6" t="s">
        <v>76</v>
      </c>
      <c r="B1" s="6"/>
      <c r="C1" s="7"/>
      <c r="D1" s="7"/>
      <c r="E1" s="7"/>
      <c r="F1" s="7"/>
      <c r="G1" s="7"/>
      <c r="H1" s="21"/>
      <c r="I1" s="7"/>
    </row>
    <row r="2" ht="33" customHeight="true" spans="1:9">
      <c r="A2" s="8" t="s">
        <v>77</v>
      </c>
      <c r="B2" s="9"/>
      <c r="C2" s="8"/>
      <c r="D2" s="8"/>
      <c r="E2" s="8"/>
      <c r="F2" s="8"/>
      <c r="G2" s="8"/>
      <c r="H2" s="22"/>
      <c r="I2" s="8"/>
    </row>
    <row r="3" ht="26" customHeight="true" spans="1:9">
      <c r="A3" s="6" t="s">
        <v>2</v>
      </c>
      <c r="B3" s="10"/>
      <c r="C3" s="6"/>
      <c r="D3" s="11"/>
      <c r="E3" s="11"/>
      <c r="F3" s="33" t="s">
        <v>3</v>
      </c>
      <c r="G3" s="7"/>
      <c r="H3" s="21"/>
      <c r="I3" s="7"/>
    </row>
    <row r="4" ht="18" customHeight="true" spans="1:9">
      <c r="A4" s="12" t="s">
        <v>4</v>
      </c>
      <c r="B4" s="13" t="s">
        <v>5</v>
      </c>
      <c r="C4" s="31" t="s">
        <v>78</v>
      </c>
      <c r="D4" s="13" t="s">
        <v>79</v>
      </c>
      <c r="E4" s="13" t="s">
        <v>80</v>
      </c>
      <c r="F4" s="13" t="s">
        <v>81</v>
      </c>
      <c r="G4" s="12" t="s">
        <v>9</v>
      </c>
      <c r="H4" s="25"/>
      <c r="I4" s="31"/>
    </row>
    <row r="5" ht="18" customHeight="true" spans="1:9">
      <c r="A5" s="12"/>
      <c r="B5" s="13"/>
      <c r="C5" s="31"/>
      <c r="D5" s="13"/>
      <c r="E5" s="13"/>
      <c r="F5" s="13"/>
      <c r="G5" s="13" t="s">
        <v>82</v>
      </c>
      <c r="H5" s="27" t="s">
        <v>83</v>
      </c>
      <c r="I5" s="13" t="s">
        <v>13</v>
      </c>
    </row>
    <row r="6" ht="24" customHeight="true" spans="1:9">
      <c r="A6" s="12">
        <v>1</v>
      </c>
      <c r="B6" s="13" t="s">
        <v>84</v>
      </c>
      <c r="C6" s="31" t="s">
        <v>85</v>
      </c>
      <c r="D6" s="13" t="s">
        <v>86</v>
      </c>
      <c r="E6" s="13" t="s">
        <v>87</v>
      </c>
      <c r="F6" s="13" t="s">
        <v>88</v>
      </c>
      <c r="G6" s="29">
        <f t="shared" ref="G6:G18" si="0">H6/1.03</f>
        <v>347.117646359223</v>
      </c>
      <c r="H6" s="34">
        <v>357.53117575</v>
      </c>
      <c r="I6" s="13"/>
    </row>
    <row r="7" ht="24" customHeight="true" spans="1:9">
      <c r="A7" s="12">
        <v>2</v>
      </c>
      <c r="B7" s="13"/>
      <c r="C7" s="31" t="s">
        <v>85</v>
      </c>
      <c r="D7" s="13" t="s">
        <v>89</v>
      </c>
      <c r="E7" s="13" t="s">
        <v>87</v>
      </c>
      <c r="F7" s="13" t="s">
        <v>88</v>
      </c>
      <c r="G7" s="29">
        <f t="shared" si="0"/>
        <v>366.511104126214</v>
      </c>
      <c r="H7" s="34">
        <v>377.50643725</v>
      </c>
      <c r="I7" s="13"/>
    </row>
    <row r="8" ht="24" customHeight="true" spans="1:9">
      <c r="A8" s="12">
        <v>3</v>
      </c>
      <c r="B8" s="13"/>
      <c r="C8" s="31" t="s">
        <v>85</v>
      </c>
      <c r="D8" s="13" t="s">
        <v>90</v>
      </c>
      <c r="E8" s="13" t="s">
        <v>87</v>
      </c>
      <c r="F8" s="13" t="s">
        <v>88</v>
      </c>
      <c r="G8" s="29">
        <f t="shared" si="0"/>
        <v>385.116824514563</v>
      </c>
      <c r="H8" s="34">
        <v>396.67032925</v>
      </c>
      <c r="I8" s="13"/>
    </row>
    <row r="9" ht="24" customHeight="true" spans="1:9">
      <c r="A9" s="12">
        <v>4</v>
      </c>
      <c r="B9" s="13"/>
      <c r="C9" s="31" t="s">
        <v>85</v>
      </c>
      <c r="D9" s="13" t="s">
        <v>91</v>
      </c>
      <c r="E9" s="13" t="s">
        <v>87</v>
      </c>
      <c r="F9" s="13" t="s">
        <v>88</v>
      </c>
      <c r="G9" s="29">
        <f t="shared" si="0"/>
        <v>399.483722330097</v>
      </c>
      <c r="H9" s="34">
        <v>411.468234</v>
      </c>
      <c r="I9" s="13"/>
    </row>
    <row r="10" ht="24" customHeight="true" spans="1:9">
      <c r="A10" s="12">
        <v>5</v>
      </c>
      <c r="B10" s="13"/>
      <c r="C10" s="31" t="s">
        <v>85</v>
      </c>
      <c r="D10" s="13" t="s">
        <v>92</v>
      </c>
      <c r="E10" s="13" t="s">
        <v>87</v>
      </c>
      <c r="F10" s="13" t="s">
        <v>88</v>
      </c>
      <c r="G10" s="29">
        <f t="shared" si="0"/>
        <v>415.765369660194</v>
      </c>
      <c r="H10" s="34">
        <v>428.23833075</v>
      </c>
      <c r="I10" s="13"/>
    </row>
    <row r="11" ht="24" customHeight="true" spans="1:9">
      <c r="A11" s="12">
        <v>6</v>
      </c>
      <c r="B11" s="13"/>
      <c r="C11" s="31" t="s">
        <v>85</v>
      </c>
      <c r="D11" s="13" t="s">
        <v>93</v>
      </c>
      <c r="E11" s="13" t="s">
        <v>87</v>
      </c>
      <c r="F11" s="13" t="s">
        <v>88</v>
      </c>
      <c r="G11" s="29">
        <f t="shared" si="0"/>
        <v>431.944058980583</v>
      </c>
      <c r="H11" s="34">
        <v>444.90238075</v>
      </c>
      <c r="I11" s="13"/>
    </row>
    <row r="12" ht="24" customHeight="true" spans="1:9">
      <c r="A12" s="12">
        <v>7</v>
      </c>
      <c r="B12" s="13"/>
      <c r="C12" s="31" t="s">
        <v>94</v>
      </c>
      <c r="D12" s="13" t="s">
        <v>86</v>
      </c>
      <c r="E12" s="13" t="s">
        <v>95</v>
      </c>
      <c r="F12" s="13" t="s">
        <v>88</v>
      </c>
      <c r="G12" s="29">
        <f t="shared" si="0"/>
        <v>349.874309223301</v>
      </c>
      <c r="H12" s="34">
        <v>360.3705385</v>
      </c>
      <c r="I12" s="13"/>
    </row>
    <row r="13" ht="24" customHeight="true" spans="1:9">
      <c r="A13" s="12">
        <v>8</v>
      </c>
      <c r="B13" s="13"/>
      <c r="C13" s="31" t="s">
        <v>94</v>
      </c>
      <c r="D13" s="13" t="s">
        <v>89</v>
      </c>
      <c r="E13" s="13" t="s">
        <v>95</v>
      </c>
      <c r="F13" s="13" t="s">
        <v>88</v>
      </c>
      <c r="G13" s="29">
        <f t="shared" si="0"/>
        <v>368.651841504854</v>
      </c>
      <c r="H13" s="34">
        <v>379.71139675</v>
      </c>
      <c r="I13" s="13"/>
    </row>
    <row r="14" ht="24" customHeight="true" spans="1:9">
      <c r="A14" s="12">
        <v>9</v>
      </c>
      <c r="B14" s="13"/>
      <c r="C14" s="31" t="s">
        <v>94</v>
      </c>
      <c r="D14" s="13" t="s">
        <v>90</v>
      </c>
      <c r="E14" s="13" t="s">
        <v>95</v>
      </c>
      <c r="F14" s="13" t="s">
        <v>88</v>
      </c>
      <c r="G14" s="29">
        <f t="shared" si="0"/>
        <v>387.122978398058</v>
      </c>
      <c r="H14" s="34">
        <v>398.73666775</v>
      </c>
      <c r="I14" s="13"/>
    </row>
    <row r="15" ht="24" customHeight="true" spans="1:9">
      <c r="A15" s="12">
        <v>10</v>
      </c>
      <c r="B15" s="13"/>
      <c r="C15" s="31" t="s">
        <v>94</v>
      </c>
      <c r="D15" s="13" t="s">
        <v>91</v>
      </c>
      <c r="E15" s="13" t="s">
        <v>95</v>
      </c>
      <c r="F15" s="13" t="s">
        <v>88</v>
      </c>
      <c r="G15" s="29">
        <f t="shared" si="0"/>
        <v>403.060613834951</v>
      </c>
      <c r="H15" s="34">
        <v>415.15243225</v>
      </c>
      <c r="I15" s="13"/>
    </row>
    <row r="16" ht="24" customHeight="true" spans="1:9">
      <c r="A16" s="12">
        <v>11</v>
      </c>
      <c r="B16" s="13"/>
      <c r="C16" s="31" t="s">
        <v>94</v>
      </c>
      <c r="D16" s="13" t="s">
        <v>92</v>
      </c>
      <c r="E16" s="13" t="s">
        <v>95</v>
      </c>
      <c r="F16" s="13" t="s">
        <v>88</v>
      </c>
      <c r="G16" s="29">
        <f t="shared" si="0"/>
        <v>418.700153398058</v>
      </c>
      <c r="H16" s="34">
        <v>431.261158</v>
      </c>
      <c r="I16" s="13"/>
    </row>
    <row r="17" ht="24" customHeight="true" spans="1:9">
      <c r="A17" s="12">
        <v>12</v>
      </c>
      <c r="B17" s="13"/>
      <c r="C17" s="31" t="s">
        <v>94</v>
      </c>
      <c r="D17" s="13" t="s">
        <v>93</v>
      </c>
      <c r="E17" s="13" t="s">
        <v>95</v>
      </c>
      <c r="F17" s="13" t="s">
        <v>88</v>
      </c>
      <c r="G17" s="29">
        <f t="shared" si="0"/>
        <v>435.336828883495</v>
      </c>
      <c r="H17" s="34">
        <v>448.39693375</v>
      </c>
      <c r="I17" s="13"/>
    </row>
    <row r="18" ht="24" customHeight="true" spans="1:9">
      <c r="A18" s="12">
        <v>1</v>
      </c>
      <c r="B18" s="13" t="s">
        <v>96</v>
      </c>
      <c r="C18" s="31" t="s">
        <v>85</v>
      </c>
      <c r="D18" s="13" t="s">
        <v>86</v>
      </c>
      <c r="E18" s="13" t="s">
        <v>87</v>
      </c>
      <c r="F18" s="13" t="s">
        <v>88</v>
      </c>
      <c r="G18" s="29">
        <f t="shared" si="0"/>
        <v>349.417475728155</v>
      </c>
      <c r="H18" s="34">
        <v>359.9</v>
      </c>
      <c r="I18" s="13"/>
    </row>
    <row r="19" ht="24" customHeight="true" spans="1:9">
      <c r="A19" s="12">
        <v>2</v>
      </c>
      <c r="B19" s="13"/>
      <c r="C19" s="31" t="s">
        <v>85</v>
      </c>
      <c r="D19" s="13" t="s">
        <v>89</v>
      </c>
      <c r="E19" s="13" t="s">
        <v>87</v>
      </c>
      <c r="F19" s="13" t="s">
        <v>88</v>
      </c>
      <c r="G19" s="29">
        <f t="shared" ref="G19:G29" si="1">H19/1.03</f>
        <v>372.640776699029</v>
      </c>
      <c r="H19" s="34">
        <v>383.82</v>
      </c>
      <c r="I19" s="13"/>
    </row>
    <row r="20" ht="24" customHeight="true" spans="1:9">
      <c r="A20" s="12">
        <v>3</v>
      </c>
      <c r="B20" s="13"/>
      <c r="C20" s="31" t="s">
        <v>85</v>
      </c>
      <c r="D20" s="13" t="s">
        <v>90</v>
      </c>
      <c r="E20" s="13" t="s">
        <v>87</v>
      </c>
      <c r="F20" s="13" t="s">
        <v>88</v>
      </c>
      <c r="G20" s="29">
        <f t="shared" si="1"/>
        <v>392.718446601942</v>
      </c>
      <c r="H20" s="34">
        <v>404.5</v>
      </c>
      <c r="I20" s="13"/>
    </row>
    <row r="21" ht="24" customHeight="true" spans="1:9">
      <c r="A21" s="12">
        <v>4</v>
      </c>
      <c r="B21" s="13"/>
      <c r="C21" s="31" t="s">
        <v>85</v>
      </c>
      <c r="D21" s="13" t="s">
        <v>91</v>
      </c>
      <c r="E21" s="13" t="s">
        <v>87</v>
      </c>
      <c r="F21" s="13" t="s">
        <v>88</v>
      </c>
      <c r="G21" s="29">
        <f t="shared" si="1"/>
        <v>409.941747572816</v>
      </c>
      <c r="H21" s="34">
        <v>422.24</v>
      </c>
      <c r="I21" s="13"/>
    </row>
    <row r="22" ht="24" customHeight="true" spans="1:9">
      <c r="A22" s="12">
        <v>5</v>
      </c>
      <c r="B22" s="13"/>
      <c r="C22" s="31" t="s">
        <v>85</v>
      </c>
      <c r="D22" s="13" t="s">
        <v>92</v>
      </c>
      <c r="E22" s="13" t="s">
        <v>87</v>
      </c>
      <c r="F22" s="13" t="s">
        <v>88</v>
      </c>
      <c r="G22" s="29">
        <f t="shared" si="1"/>
        <v>429.805825242718</v>
      </c>
      <c r="H22" s="34">
        <v>442.7</v>
      </c>
      <c r="I22" s="13"/>
    </row>
    <row r="23" ht="24" customHeight="true" spans="1:9">
      <c r="A23" s="12">
        <v>6</v>
      </c>
      <c r="B23" s="13"/>
      <c r="C23" s="31" t="s">
        <v>85</v>
      </c>
      <c r="D23" s="13" t="s">
        <v>93</v>
      </c>
      <c r="E23" s="13" t="s">
        <v>87</v>
      </c>
      <c r="F23" s="13" t="s">
        <v>88</v>
      </c>
      <c r="G23" s="29">
        <f t="shared" si="1"/>
        <v>444.699029126214</v>
      </c>
      <c r="H23" s="34">
        <v>458.04</v>
      </c>
      <c r="I23" s="13"/>
    </row>
    <row r="24" ht="24" customHeight="true" spans="1:9">
      <c r="A24" s="12">
        <v>7</v>
      </c>
      <c r="B24" s="13"/>
      <c r="C24" s="31" t="s">
        <v>94</v>
      </c>
      <c r="D24" s="13" t="s">
        <v>86</v>
      </c>
      <c r="E24" s="13" t="s">
        <v>95</v>
      </c>
      <c r="F24" s="13" t="s">
        <v>88</v>
      </c>
      <c r="G24" s="29">
        <f t="shared" si="1"/>
        <v>351.844660194175</v>
      </c>
      <c r="H24" s="34">
        <v>362.4</v>
      </c>
      <c r="I24" s="13"/>
    </row>
    <row r="25" ht="24" customHeight="true" spans="1:9">
      <c r="A25" s="12">
        <v>8</v>
      </c>
      <c r="B25" s="13"/>
      <c r="C25" s="31" t="s">
        <v>94</v>
      </c>
      <c r="D25" s="13" t="s">
        <v>89</v>
      </c>
      <c r="E25" s="13" t="s">
        <v>95</v>
      </c>
      <c r="F25" s="13" t="s">
        <v>88</v>
      </c>
      <c r="G25" s="29">
        <f t="shared" si="1"/>
        <v>372.640776699029</v>
      </c>
      <c r="H25" s="34">
        <v>383.82</v>
      </c>
      <c r="I25" s="13"/>
    </row>
    <row r="26" ht="24" customHeight="true" spans="1:9">
      <c r="A26" s="12">
        <v>9</v>
      </c>
      <c r="B26" s="13"/>
      <c r="C26" s="31" t="s">
        <v>94</v>
      </c>
      <c r="D26" s="13" t="s">
        <v>90</v>
      </c>
      <c r="E26" s="13" t="s">
        <v>95</v>
      </c>
      <c r="F26" s="13" t="s">
        <v>88</v>
      </c>
      <c r="G26" s="29">
        <f t="shared" si="1"/>
        <v>396.592233009709</v>
      </c>
      <c r="H26" s="34">
        <v>408.49</v>
      </c>
      <c r="I26" s="13"/>
    </row>
    <row r="27" ht="24" customHeight="true" spans="1:9">
      <c r="A27" s="12">
        <v>10</v>
      </c>
      <c r="B27" s="13"/>
      <c r="C27" s="31" t="s">
        <v>94</v>
      </c>
      <c r="D27" s="13" t="s">
        <v>91</v>
      </c>
      <c r="E27" s="13" t="s">
        <v>95</v>
      </c>
      <c r="F27" s="13" t="s">
        <v>88</v>
      </c>
      <c r="G27" s="29">
        <f t="shared" si="1"/>
        <v>413.417475728155</v>
      </c>
      <c r="H27" s="34">
        <v>425.82</v>
      </c>
      <c r="I27" s="13"/>
    </row>
    <row r="28" ht="24" customHeight="true" spans="1:9">
      <c r="A28" s="12">
        <v>11</v>
      </c>
      <c r="B28" s="13"/>
      <c r="C28" s="31" t="s">
        <v>94</v>
      </c>
      <c r="D28" s="13" t="s">
        <v>92</v>
      </c>
      <c r="E28" s="13" t="s">
        <v>95</v>
      </c>
      <c r="F28" s="13" t="s">
        <v>88</v>
      </c>
      <c r="G28" s="29">
        <f t="shared" si="1"/>
        <v>433.135922330097</v>
      </c>
      <c r="H28" s="34">
        <v>446.13</v>
      </c>
      <c r="I28" s="13"/>
    </row>
    <row r="29" ht="24" customHeight="true" spans="1:9">
      <c r="A29" s="12">
        <v>12</v>
      </c>
      <c r="B29" s="13"/>
      <c r="C29" s="31" t="s">
        <v>94</v>
      </c>
      <c r="D29" s="13" t="s">
        <v>93</v>
      </c>
      <c r="E29" s="13" t="s">
        <v>95</v>
      </c>
      <c r="F29" s="13" t="s">
        <v>88</v>
      </c>
      <c r="G29" s="29">
        <f t="shared" si="1"/>
        <v>449.446601941748</v>
      </c>
      <c r="H29" s="34">
        <v>462.93</v>
      </c>
      <c r="I29" s="13"/>
    </row>
    <row r="30" ht="24" customHeight="true" spans="1:9">
      <c r="A30" s="12">
        <v>1</v>
      </c>
      <c r="B30" s="13" t="s">
        <v>97</v>
      </c>
      <c r="C30" s="31" t="s">
        <v>85</v>
      </c>
      <c r="D30" s="13" t="s">
        <v>86</v>
      </c>
      <c r="E30" s="13" t="s">
        <v>87</v>
      </c>
      <c r="F30" s="13" t="s">
        <v>88</v>
      </c>
      <c r="G30" s="29">
        <f t="shared" ref="G30:G41" si="2">H30/1.03</f>
        <v>291.26213592233</v>
      </c>
      <c r="H30" s="35">
        <v>300</v>
      </c>
      <c r="I30" s="13"/>
    </row>
    <row r="31" ht="24" customHeight="true" spans="1:9">
      <c r="A31" s="12">
        <v>2</v>
      </c>
      <c r="B31" s="13"/>
      <c r="C31" s="31" t="s">
        <v>85</v>
      </c>
      <c r="D31" s="13" t="s">
        <v>89</v>
      </c>
      <c r="E31" s="13" t="s">
        <v>87</v>
      </c>
      <c r="F31" s="13" t="s">
        <v>88</v>
      </c>
      <c r="G31" s="29">
        <f t="shared" si="2"/>
        <v>300.970873786408</v>
      </c>
      <c r="H31" s="35">
        <v>310</v>
      </c>
      <c r="I31" s="13"/>
    </row>
    <row r="32" ht="24" customHeight="true" spans="1:9">
      <c r="A32" s="12">
        <v>3</v>
      </c>
      <c r="B32" s="13"/>
      <c r="C32" s="31" t="s">
        <v>85</v>
      </c>
      <c r="D32" s="13" t="s">
        <v>90</v>
      </c>
      <c r="E32" s="13" t="s">
        <v>87</v>
      </c>
      <c r="F32" s="13" t="s">
        <v>88</v>
      </c>
      <c r="G32" s="29">
        <f t="shared" si="2"/>
        <v>320.388349514563</v>
      </c>
      <c r="H32" s="35">
        <v>330</v>
      </c>
      <c r="I32" s="13"/>
    </row>
    <row r="33" ht="24" customHeight="true" spans="1:9">
      <c r="A33" s="12">
        <v>4</v>
      </c>
      <c r="B33" s="13"/>
      <c r="C33" s="31" t="s">
        <v>85</v>
      </c>
      <c r="D33" s="13" t="s">
        <v>91</v>
      </c>
      <c r="E33" s="13" t="s">
        <v>87</v>
      </c>
      <c r="F33" s="13" t="s">
        <v>88</v>
      </c>
      <c r="G33" s="29">
        <f t="shared" si="2"/>
        <v>339.805825242718</v>
      </c>
      <c r="H33" s="35">
        <v>350</v>
      </c>
      <c r="I33" s="13"/>
    </row>
    <row r="34" ht="24" customHeight="true" spans="1:9">
      <c r="A34" s="12">
        <v>5</v>
      </c>
      <c r="B34" s="13"/>
      <c r="C34" s="31" t="s">
        <v>85</v>
      </c>
      <c r="D34" s="13" t="s">
        <v>92</v>
      </c>
      <c r="E34" s="13" t="s">
        <v>87</v>
      </c>
      <c r="F34" s="13" t="s">
        <v>88</v>
      </c>
      <c r="G34" s="29">
        <f t="shared" si="2"/>
        <v>359.223300970874</v>
      </c>
      <c r="H34" s="35">
        <v>370</v>
      </c>
      <c r="I34" s="13"/>
    </row>
    <row r="35" ht="24" customHeight="true" spans="1:9">
      <c r="A35" s="12">
        <v>6</v>
      </c>
      <c r="B35" s="13"/>
      <c r="C35" s="31" t="s">
        <v>85</v>
      </c>
      <c r="D35" s="13" t="s">
        <v>93</v>
      </c>
      <c r="E35" s="13" t="s">
        <v>87</v>
      </c>
      <c r="F35" s="13" t="s">
        <v>88</v>
      </c>
      <c r="G35" s="29">
        <f t="shared" si="2"/>
        <v>388.349514563107</v>
      </c>
      <c r="H35" s="35">
        <v>400</v>
      </c>
      <c r="I35" s="13"/>
    </row>
    <row r="36" ht="24" customHeight="true" spans="1:9">
      <c r="A36" s="12">
        <v>7</v>
      </c>
      <c r="B36" s="13"/>
      <c r="C36" s="31" t="s">
        <v>94</v>
      </c>
      <c r="D36" s="13" t="s">
        <v>86</v>
      </c>
      <c r="E36" s="13" t="s">
        <v>95</v>
      </c>
      <c r="F36" s="13" t="s">
        <v>88</v>
      </c>
      <c r="G36" s="29">
        <f t="shared" si="2"/>
        <v>296.116504854369</v>
      </c>
      <c r="H36" s="35">
        <v>305</v>
      </c>
      <c r="I36" s="13"/>
    </row>
    <row r="37" ht="24" customHeight="true" spans="1:9">
      <c r="A37" s="12">
        <v>8</v>
      </c>
      <c r="B37" s="13"/>
      <c r="C37" s="31" t="s">
        <v>94</v>
      </c>
      <c r="D37" s="13" t="s">
        <v>89</v>
      </c>
      <c r="E37" s="13" t="s">
        <v>95</v>
      </c>
      <c r="F37" s="13" t="s">
        <v>88</v>
      </c>
      <c r="G37" s="29">
        <f t="shared" si="2"/>
        <v>305.825242718447</v>
      </c>
      <c r="H37" s="35">
        <v>315</v>
      </c>
      <c r="I37" s="13"/>
    </row>
    <row r="38" ht="24" customHeight="true" spans="1:9">
      <c r="A38" s="12">
        <v>9</v>
      </c>
      <c r="B38" s="13"/>
      <c r="C38" s="31" t="s">
        <v>94</v>
      </c>
      <c r="D38" s="13" t="s">
        <v>90</v>
      </c>
      <c r="E38" s="13" t="s">
        <v>95</v>
      </c>
      <c r="F38" s="13" t="s">
        <v>88</v>
      </c>
      <c r="G38" s="29">
        <f t="shared" si="2"/>
        <v>325.242718446602</v>
      </c>
      <c r="H38" s="35">
        <v>335</v>
      </c>
      <c r="I38" s="13"/>
    </row>
    <row r="39" ht="24" customHeight="true" spans="1:9">
      <c r="A39" s="12">
        <v>10</v>
      </c>
      <c r="B39" s="13"/>
      <c r="C39" s="31" t="s">
        <v>94</v>
      </c>
      <c r="D39" s="13" t="s">
        <v>91</v>
      </c>
      <c r="E39" s="13" t="s">
        <v>95</v>
      </c>
      <c r="F39" s="13" t="s">
        <v>88</v>
      </c>
      <c r="G39" s="29">
        <f t="shared" si="2"/>
        <v>344.660194174757</v>
      </c>
      <c r="H39" s="35">
        <v>355</v>
      </c>
      <c r="I39" s="13"/>
    </row>
    <row r="40" ht="24" customHeight="true" spans="1:9">
      <c r="A40" s="12">
        <v>11</v>
      </c>
      <c r="B40" s="13"/>
      <c r="C40" s="31" t="s">
        <v>94</v>
      </c>
      <c r="D40" s="13" t="s">
        <v>92</v>
      </c>
      <c r="E40" s="13" t="s">
        <v>95</v>
      </c>
      <c r="F40" s="13" t="s">
        <v>88</v>
      </c>
      <c r="G40" s="29">
        <f t="shared" si="2"/>
        <v>364.077669902913</v>
      </c>
      <c r="H40" s="35">
        <v>375</v>
      </c>
      <c r="I40" s="13"/>
    </row>
    <row r="41" ht="24" customHeight="true" spans="1:9">
      <c r="A41" s="12">
        <v>12</v>
      </c>
      <c r="B41" s="13"/>
      <c r="C41" s="31" t="s">
        <v>94</v>
      </c>
      <c r="D41" s="13" t="s">
        <v>93</v>
      </c>
      <c r="E41" s="13" t="s">
        <v>95</v>
      </c>
      <c r="F41" s="13" t="s">
        <v>88</v>
      </c>
      <c r="G41" s="29">
        <f t="shared" si="2"/>
        <v>393.203883495146</v>
      </c>
      <c r="H41" s="35">
        <v>405</v>
      </c>
      <c r="I41" s="13"/>
    </row>
    <row r="42" ht="24" customHeight="true" spans="1:9">
      <c r="A42" s="12">
        <v>1</v>
      </c>
      <c r="B42" s="13" t="s">
        <v>98</v>
      </c>
      <c r="C42" s="31" t="s">
        <v>85</v>
      </c>
      <c r="D42" s="13" t="s">
        <v>86</v>
      </c>
      <c r="E42" s="13" t="s">
        <v>87</v>
      </c>
      <c r="F42" s="13" t="s">
        <v>88</v>
      </c>
      <c r="G42" s="36">
        <f t="shared" ref="G42:G65" si="3">H42/1.03</f>
        <v>348.574708252427</v>
      </c>
      <c r="H42" s="37">
        <v>359.0319495</v>
      </c>
      <c r="I42" s="13"/>
    </row>
    <row r="43" ht="24" customHeight="true" spans="1:9">
      <c r="A43" s="12">
        <v>2</v>
      </c>
      <c r="B43" s="13"/>
      <c r="C43" s="31" t="s">
        <v>85</v>
      </c>
      <c r="D43" s="13" t="s">
        <v>89</v>
      </c>
      <c r="E43" s="13" t="s">
        <v>87</v>
      </c>
      <c r="F43" s="13" t="s">
        <v>88</v>
      </c>
      <c r="G43" s="36">
        <f t="shared" si="3"/>
        <v>368.676132524272</v>
      </c>
      <c r="H43" s="37">
        <v>379.7364165</v>
      </c>
      <c r="I43" s="13"/>
    </row>
    <row r="44" ht="24" customHeight="true" spans="1:9">
      <c r="A44" s="12">
        <v>3</v>
      </c>
      <c r="B44" s="13"/>
      <c r="C44" s="31" t="s">
        <v>85</v>
      </c>
      <c r="D44" s="13" t="s">
        <v>90</v>
      </c>
      <c r="E44" s="13" t="s">
        <v>87</v>
      </c>
      <c r="F44" s="13" t="s">
        <v>88</v>
      </c>
      <c r="G44" s="36">
        <f t="shared" si="3"/>
        <v>387.948142718447</v>
      </c>
      <c r="H44" s="37">
        <v>399.586587</v>
      </c>
      <c r="I44" s="13"/>
    </row>
    <row r="45" ht="24" customHeight="true" spans="1:9">
      <c r="A45" s="12">
        <v>4</v>
      </c>
      <c r="B45" s="13"/>
      <c r="C45" s="31" t="s">
        <v>85</v>
      </c>
      <c r="D45" s="13" t="s">
        <v>91</v>
      </c>
      <c r="E45" s="13" t="s">
        <v>87</v>
      </c>
      <c r="F45" s="13" t="s">
        <v>88</v>
      </c>
      <c r="G45" s="36">
        <f t="shared" si="3"/>
        <v>403.664139320388</v>
      </c>
      <c r="H45" s="37">
        <v>415.7740635</v>
      </c>
      <c r="I45" s="13"/>
    </row>
    <row r="46" ht="24" customHeight="true" spans="1:9">
      <c r="A46" s="12">
        <v>5</v>
      </c>
      <c r="B46" s="13"/>
      <c r="C46" s="31" t="s">
        <v>85</v>
      </c>
      <c r="D46" s="13" t="s">
        <v>92</v>
      </c>
      <c r="E46" s="13" t="s">
        <v>87</v>
      </c>
      <c r="F46" s="13" t="s">
        <v>88</v>
      </c>
      <c r="G46" s="36">
        <f t="shared" si="3"/>
        <v>420.359836893204</v>
      </c>
      <c r="H46" s="37">
        <v>432.970632</v>
      </c>
      <c r="I46" s="13"/>
    </row>
    <row r="47" ht="24" customHeight="true" spans="1:9">
      <c r="A47" s="12">
        <v>6</v>
      </c>
      <c r="B47" s="13"/>
      <c r="C47" s="31" t="s">
        <v>85</v>
      </c>
      <c r="D47" s="13" t="s">
        <v>93</v>
      </c>
      <c r="E47" s="13" t="s">
        <v>87</v>
      </c>
      <c r="F47" s="13" t="s">
        <v>88</v>
      </c>
      <c r="G47" s="36">
        <f t="shared" si="3"/>
        <v>435.669873786408</v>
      </c>
      <c r="H47" s="37">
        <v>448.73997</v>
      </c>
      <c r="I47" s="13"/>
    </row>
    <row r="48" ht="24" customHeight="true" spans="1:9">
      <c r="A48" s="12">
        <v>7</v>
      </c>
      <c r="B48" s="13"/>
      <c r="C48" s="31" t="s">
        <v>94</v>
      </c>
      <c r="D48" s="13" t="s">
        <v>86</v>
      </c>
      <c r="E48" s="13" t="s">
        <v>95</v>
      </c>
      <c r="F48" s="13" t="s">
        <v>88</v>
      </c>
      <c r="G48" s="36">
        <f t="shared" si="3"/>
        <v>351.661112621359</v>
      </c>
      <c r="H48" s="37">
        <v>362.210946</v>
      </c>
      <c r="I48" s="13"/>
    </row>
    <row r="49" ht="24" customHeight="true" spans="1:9">
      <c r="A49" s="12">
        <v>8</v>
      </c>
      <c r="B49" s="13"/>
      <c r="C49" s="31" t="s">
        <v>94</v>
      </c>
      <c r="D49" s="13" t="s">
        <v>89</v>
      </c>
      <c r="E49" s="13" t="s">
        <v>95</v>
      </c>
      <c r="F49" s="13" t="s">
        <v>88</v>
      </c>
      <c r="G49" s="36">
        <f t="shared" si="3"/>
        <v>370.876698058252</v>
      </c>
      <c r="H49" s="37">
        <v>382.002999</v>
      </c>
      <c r="I49" s="13"/>
    </row>
    <row r="50" ht="24" customHeight="true" spans="1:9">
      <c r="A50" s="12">
        <v>9</v>
      </c>
      <c r="B50" s="13"/>
      <c r="C50" s="31" t="s">
        <v>94</v>
      </c>
      <c r="D50" s="13" t="s">
        <v>90</v>
      </c>
      <c r="E50" s="13" t="s">
        <v>95</v>
      </c>
      <c r="F50" s="13" t="s">
        <v>88</v>
      </c>
      <c r="G50" s="36">
        <f t="shared" si="3"/>
        <v>390.020095631068</v>
      </c>
      <c r="H50" s="37">
        <v>401.7206985</v>
      </c>
      <c r="I50" s="13"/>
    </row>
    <row r="51" ht="24" customHeight="true" spans="1:9">
      <c r="A51" s="12">
        <v>10</v>
      </c>
      <c r="B51" s="13"/>
      <c r="C51" s="31" t="s">
        <v>94</v>
      </c>
      <c r="D51" s="13" t="s">
        <v>91</v>
      </c>
      <c r="E51" s="13" t="s">
        <v>95</v>
      </c>
      <c r="F51" s="13" t="s">
        <v>88</v>
      </c>
      <c r="G51" s="36">
        <f t="shared" si="3"/>
        <v>406.600017961165</v>
      </c>
      <c r="H51" s="37">
        <v>418.7980185</v>
      </c>
      <c r="I51" s="13"/>
    </row>
    <row r="52" ht="24" customHeight="true" spans="1:9">
      <c r="A52" s="12">
        <v>11</v>
      </c>
      <c r="B52" s="13"/>
      <c r="C52" s="31" t="s">
        <v>94</v>
      </c>
      <c r="D52" s="13" t="s">
        <v>92</v>
      </c>
      <c r="E52" s="13" t="s">
        <v>95</v>
      </c>
      <c r="F52" s="13" t="s">
        <v>88</v>
      </c>
      <c r="G52" s="36">
        <f t="shared" si="3"/>
        <v>422.65360776699</v>
      </c>
      <c r="H52" s="37">
        <v>435.333216</v>
      </c>
      <c r="I52" s="13"/>
    </row>
    <row r="53" ht="24" customHeight="true" spans="1:9">
      <c r="A53" s="12">
        <v>12</v>
      </c>
      <c r="B53" s="13"/>
      <c r="C53" s="31" t="s">
        <v>94</v>
      </c>
      <c r="D53" s="13" t="s">
        <v>93</v>
      </c>
      <c r="E53" s="13" t="s">
        <v>95</v>
      </c>
      <c r="F53" s="13" t="s">
        <v>88</v>
      </c>
      <c r="G53" s="36">
        <f t="shared" si="3"/>
        <v>439.152445631068</v>
      </c>
      <c r="H53" s="37">
        <v>452.327019</v>
      </c>
      <c r="I53" s="13"/>
    </row>
    <row r="54" ht="24" customHeight="true" spans="1:9">
      <c r="A54" s="12">
        <v>1</v>
      </c>
      <c r="B54" s="13" t="s">
        <v>99</v>
      </c>
      <c r="C54" s="31" t="s">
        <v>85</v>
      </c>
      <c r="D54" s="13" t="s">
        <v>86</v>
      </c>
      <c r="E54" s="13" t="s">
        <v>87</v>
      </c>
      <c r="F54" s="13" t="s">
        <v>88</v>
      </c>
      <c r="G54" s="36">
        <f t="shared" si="3"/>
        <v>375.194174757282</v>
      </c>
      <c r="H54" s="18">
        <v>386.45</v>
      </c>
      <c r="I54" s="13"/>
    </row>
    <row r="55" ht="24" customHeight="true" spans="1:9">
      <c r="A55" s="12">
        <v>2</v>
      </c>
      <c r="B55" s="13"/>
      <c r="C55" s="31" t="s">
        <v>85</v>
      </c>
      <c r="D55" s="13" t="s">
        <v>89</v>
      </c>
      <c r="E55" s="13" t="s">
        <v>87</v>
      </c>
      <c r="F55" s="13" t="s">
        <v>88</v>
      </c>
      <c r="G55" s="36">
        <f t="shared" si="3"/>
        <v>398.553398058252</v>
      </c>
      <c r="H55" s="18">
        <v>410.51</v>
      </c>
      <c r="I55" s="13"/>
    </row>
    <row r="56" ht="24" customHeight="true" spans="1:9">
      <c r="A56" s="12">
        <v>3</v>
      </c>
      <c r="B56" s="13"/>
      <c r="C56" s="31" t="s">
        <v>85</v>
      </c>
      <c r="D56" s="13" t="s">
        <v>90</v>
      </c>
      <c r="E56" s="13" t="s">
        <v>87</v>
      </c>
      <c r="F56" s="13" t="s">
        <v>88</v>
      </c>
      <c r="G56" s="36">
        <f t="shared" si="3"/>
        <v>421.04854368932</v>
      </c>
      <c r="H56" s="18">
        <v>433.68</v>
      </c>
      <c r="I56" s="13"/>
    </row>
    <row r="57" ht="24" customHeight="true" spans="1:9">
      <c r="A57" s="12">
        <v>4</v>
      </c>
      <c r="B57" s="13"/>
      <c r="C57" s="31" t="s">
        <v>85</v>
      </c>
      <c r="D57" s="13" t="s">
        <v>91</v>
      </c>
      <c r="E57" s="13" t="s">
        <v>87</v>
      </c>
      <c r="F57" s="13" t="s">
        <v>88</v>
      </c>
      <c r="G57" s="36">
        <f t="shared" si="3"/>
        <v>439.533980582524</v>
      </c>
      <c r="H57" s="18">
        <v>452.72</v>
      </c>
      <c r="I57" s="13"/>
    </row>
    <row r="58" ht="24" customHeight="true" spans="1:9">
      <c r="A58" s="12">
        <v>5</v>
      </c>
      <c r="B58" s="13"/>
      <c r="C58" s="31" t="s">
        <v>85</v>
      </c>
      <c r="D58" s="13" t="s">
        <v>92</v>
      </c>
      <c r="E58" s="13" t="s">
        <v>87</v>
      </c>
      <c r="F58" s="13" t="s">
        <v>88</v>
      </c>
      <c r="G58" s="36">
        <f t="shared" si="3"/>
        <v>459.029126213592</v>
      </c>
      <c r="H58" s="18">
        <v>472.8</v>
      </c>
      <c r="I58" s="13"/>
    </row>
    <row r="59" ht="24" customHeight="true" spans="1:9">
      <c r="A59" s="12">
        <v>6</v>
      </c>
      <c r="B59" s="13"/>
      <c r="C59" s="31" t="s">
        <v>85</v>
      </c>
      <c r="D59" s="13" t="s">
        <v>93</v>
      </c>
      <c r="E59" s="13" t="s">
        <v>87</v>
      </c>
      <c r="F59" s="13" t="s">
        <v>88</v>
      </c>
      <c r="G59" s="36">
        <f t="shared" si="3"/>
        <v>477.155339805825</v>
      </c>
      <c r="H59" s="18">
        <v>491.47</v>
      </c>
      <c r="I59" s="13"/>
    </row>
    <row r="60" ht="24" customHeight="true" spans="1:9">
      <c r="A60" s="12">
        <v>7</v>
      </c>
      <c r="B60" s="13"/>
      <c r="C60" s="31" t="s">
        <v>94</v>
      </c>
      <c r="D60" s="13" t="s">
        <v>86</v>
      </c>
      <c r="E60" s="13" t="s">
        <v>95</v>
      </c>
      <c r="F60" s="13" t="s">
        <v>88</v>
      </c>
      <c r="G60" s="36">
        <f t="shared" si="3"/>
        <v>378.708737864078</v>
      </c>
      <c r="H60" s="18">
        <v>390.07</v>
      </c>
      <c r="I60" s="13"/>
    </row>
    <row r="61" ht="24" customHeight="true" spans="1:9">
      <c r="A61" s="12">
        <v>8</v>
      </c>
      <c r="B61" s="13"/>
      <c r="C61" s="31" t="s">
        <v>94</v>
      </c>
      <c r="D61" s="13" t="s">
        <v>89</v>
      </c>
      <c r="E61" s="13" t="s">
        <v>95</v>
      </c>
      <c r="F61" s="13" t="s">
        <v>88</v>
      </c>
      <c r="G61" s="36">
        <f t="shared" si="3"/>
        <v>401.194174757282</v>
      </c>
      <c r="H61" s="18">
        <v>413.23</v>
      </c>
      <c r="I61" s="13"/>
    </row>
    <row r="62" ht="24" customHeight="true" spans="1:9">
      <c r="A62" s="12">
        <v>9</v>
      </c>
      <c r="B62" s="13"/>
      <c r="C62" s="31" t="s">
        <v>94</v>
      </c>
      <c r="D62" s="13" t="s">
        <v>90</v>
      </c>
      <c r="E62" s="13" t="s">
        <v>95</v>
      </c>
      <c r="F62" s="13" t="s">
        <v>88</v>
      </c>
      <c r="G62" s="36">
        <f t="shared" si="3"/>
        <v>423.563106796116</v>
      </c>
      <c r="H62" s="18">
        <v>436.27</v>
      </c>
      <c r="I62" s="13"/>
    </row>
    <row r="63" ht="24" customHeight="true" spans="1:9">
      <c r="A63" s="12">
        <v>10</v>
      </c>
      <c r="B63" s="13"/>
      <c r="C63" s="31" t="s">
        <v>94</v>
      </c>
      <c r="D63" s="13" t="s">
        <v>91</v>
      </c>
      <c r="E63" s="13" t="s">
        <v>95</v>
      </c>
      <c r="F63" s="13" t="s">
        <v>88</v>
      </c>
      <c r="G63" s="36">
        <f t="shared" si="3"/>
        <v>442.893203883495</v>
      </c>
      <c r="H63" s="18">
        <v>456.18</v>
      </c>
      <c r="I63" s="13"/>
    </row>
    <row r="64" ht="24" customHeight="true" spans="1:9">
      <c r="A64" s="12">
        <v>11</v>
      </c>
      <c r="B64" s="13"/>
      <c r="C64" s="31" t="s">
        <v>94</v>
      </c>
      <c r="D64" s="13" t="s">
        <v>92</v>
      </c>
      <c r="E64" s="13" t="s">
        <v>95</v>
      </c>
      <c r="F64" s="13" t="s">
        <v>88</v>
      </c>
      <c r="G64" s="36">
        <f t="shared" si="3"/>
        <v>461.718446601942</v>
      </c>
      <c r="H64" s="18">
        <v>475.57</v>
      </c>
      <c r="I64" s="13"/>
    </row>
    <row r="65" ht="24" customHeight="true" spans="1:9">
      <c r="A65" s="12">
        <v>12</v>
      </c>
      <c r="B65" s="13"/>
      <c r="C65" s="31" t="s">
        <v>94</v>
      </c>
      <c r="D65" s="13" t="s">
        <v>93</v>
      </c>
      <c r="E65" s="13" t="s">
        <v>95</v>
      </c>
      <c r="F65" s="13" t="s">
        <v>88</v>
      </c>
      <c r="G65" s="36">
        <f t="shared" si="3"/>
        <v>481.504854368932</v>
      </c>
      <c r="H65" s="18">
        <v>495.95</v>
      </c>
      <c r="I65" s="13"/>
    </row>
    <row r="66" ht="24" customHeight="true" spans="1:9">
      <c r="A66" s="12">
        <v>1</v>
      </c>
      <c r="B66" s="13" t="s">
        <v>100</v>
      </c>
      <c r="C66" s="31" t="s">
        <v>85</v>
      </c>
      <c r="D66" s="13" t="s">
        <v>86</v>
      </c>
      <c r="E66" s="13" t="s">
        <v>87</v>
      </c>
      <c r="F66" s="13" t="s">
        <v>88</v>
      </c>
      <c r="G66" s="36">
        <f t="shared" ref="G66:G77" si="4">H66/1.03</f>
        <v>370.883495145631</v>
      </c>
      <c r="H66" s="18">
        <v>382.01</v>
      </c>
      <c r="I66" s="13"/>
    </row>
    <row r="67" ht="24" customHeight="true" spans="1:9">
      <c r="A67" s="12">
        <v>2</v>
      </c>
      <c r="B67" s="13"/>
      <c r="C67" s="31" t="s">
        <v>85</v>
      </c>
      <c r="D67" s="13" t="s">
        <v>89</v>
      </c>
      <c r="E67" s="13" t="s">
        <v>87</v>
      </c>
      <c r="F67" s="13" t="s">
        <v>88</v>
      </c>
      <c r="G67" s="36">
        <f t="shared" si="4"/>
        <v>395.378640776699</v>
      </c>
      <c r="H67" s="18">
        <v>407.24</v>
      </c>
      <c r="I67" s="13"/>
    </row>
    <row r="68" ht="24" customHeight="true" spans="1:9">
      <c r="A68" s="12">
        <v>3</v>
      </c>
      <c r="B68" s="13"/>
      <c r="C68" s="31" t="s">
        <v>85</v>
      </c>
      <c r="D68" s="13" t="s">
        <v>90</v>
      </c>
      <c r="E68" s="13" t="s">
        <v>87</v>
      </c>
      <c r="F68" s="13" t="s">
        <v>88</v>
      </c>
      <c r="G68" s="36">
        <f t="shared" si="4"/>
        <v>419</v>
      </c>
      <c r="H68" s="18">
        <v>431.57</v>
      </c>
      <c r="I68" s="13"/>
    </row>
    <row r="69" ht="24" customHeight="true" spans="1:9">
      <c r="A69" s="12">
        <v>4</v>
      </c>
      <c r="B69" s="13"/>
      <c r="C69" s="31" t="s">
        <v>85</v>
      </c>
      <c r="D69" s="13" t="s">
        <v>91</v>
      </c>
      <c r="E69" s="13" t="s">
        <v>87</v>
      </c>
      <c r="F69" s="13" t="s">
        <v>88</v>
      </c>
      <c r="G69" s="36">
        <f t="shared" si="4"/>
        <v>438.436893203883</v>
      </c>
      <c r="H69" s="18">
        <v>451.59</v>
      </c>
      <c r="I69" s="13"/>
    </row>
    <row r="70" ht="24" customHeight="true" spans="1:9">
      <c r="A70" s="12">
        <v>5</v>
      </c>
      <c r="B70" s="13"/>
      <c r="C70" s="31" t="s">
        <v>85</v>
      </c>
      <c r="D70" s="13" t="s">
        <v>92</v>
      </c>
      <c r="E70" s="13" t="s">
        <v>87</v>
      </c>
      <c r="F70" s="13" t="s">
        <v>88</v>
      </c>
      <c r="G70" s="36">
        <f t="shared" si="4"/>
        <v>458.902912621359</v>
      </c>
      <c r="H70" s="18">
        <v>472.67</v>
      </c>
      <c r="I70" s="13"/>
    </row>
    <row r="71" ht="24" customHeight="true" spans="1:9">
      <c r="A71" s="12">
        <v>6</v>
      </c>
      <c r="B71" s="13"/>
      <c r="C71" s="31" t="s">
        <v>85</v>
      </c>
      <c r="D71" s="13" t="s">
        <v>93</v>
      </c>
      <c r="E71" s="13" t="s">
        <v>87</v>
      </c>
      <c r="F71" s="13" t="s">
        <v>88</v>
      </c>
      <c r="G71" s="36">
        <f t="shared" si="4"/>
        <v>477.922330097087</v>
      </c>
      <c r="H71" s="18">
        <v>492.26</v>
      </c>
      <c r="I71" s="13"/>
    </row>
    <row r="72" ht="24" customHeight="true" spans="1:9">
      <c r="A72" s="12">
        <v>7</v>
      </c>
      <c r="B72" s="13"/>
      <c r="C72" s="31" t="s">
        <v>94</v>
      </c>
      <c r="D72" s="13" t="s">
        <v>86</v>
      </c>
      <c r="E72" s="13" t="s">
        <v>95</v>
      </c>
      <c r="F72" s="13" t="s">
        <v>88</v>
      </c>
      <c r="G72" s="36">
        <f t="shared" si="4"/>
        <v>374.631067961165</v>
      </c>
      <c r="H72" s="18">
        <v>385.87</v>
      </c>
      <c r="I72" s="13"/>
    </row>
    <row r="73" ht="24" customHeight="true" spans="1:9">
      <c r="A73" s="12">
        <v>8</v>
      </c>
      <c r="B73" s="13"/>
      <c r="C73" s="31" t="s">
        <v>94</v>
      </c>
      <c r="D73" s="13" t="s">
        <v>89</v>
      </c>
      <c r="E73" s="13" t="s">
        <v>95</v>
      </c>
      <c r="F73" s="13" t="s">
        <v>88</v>
      </c>
      <c r="G73" s="36">
        <f t="shared" si="4"/>
        <v>398.242718446602</v>
      </c>
      <c r="H73" s="18">
        <v>410.19</v>
      </c>
      <c r="I73" s="13"/>
    </row>
    <row r="74" ht="24" customHeight="true" spans="1:9">
      <c r="A74" s="12">
        <v>9</v>
      </c>
      <c r="B74" s="13"/>
      <c r="C74" s="31" t="s">
        <v>94</v>
      </c>
      <c r="D74" s="13" t="s">
        <v>90</v>
      </c>
      <c r="E74" s="13" t="s">
        <v>95</v>
      </c>
      <c r="F74" s="13" t="s">
        <v>88</v>
      </c>
      <c r="G74" s="36">
        <f t="shared" si="4"/>
        <v>421.73786407767</v>
      </c>
      <c r="H74" s="18">
        <v>434.39</v>
      </c>
      <c r="I74" s="13"/>
    </row>
    <row r="75" ht="24" customHeight="true" spans="1:9">
      <c r="A75" s="12">
        <v>10</v>
      </c>
      <c r="B75" s="13"/>
      <c r="C75" s="31" t="s">
        <v>94</v>
      </c>
      <c r="D75" s="13" t="s">
        <v>91</v>
      </c>
      <c r="E75" s="13" t="s">
        <v>95</v>
      </c>
      <c r="F75" s="13" t="s">
        <v>88</v>
      </c>
      <c r="G75" s="36">
        <f t="shared" si="4"/>
        <v>442.038834951456</v>
      </c>
      <c r="H75" s="18">
        <v>455.3</v>
      </c>
      <c r="I75" s="13"/>
    </row>
    <row r="76" ht="24" customHeight="true" spans="1:9">
      <c r="A76" s="12">
        <v>11</v>
      </c>
      <c r="B76" s="13"/>
      <c r="C76" s="31" t="s">
        <v>94</v>
      </c>
      <c r="D76" s="13" t="s">
        <v>92</v>
      </c>
      <c r="E76" s="13" t="s">
        <v>95</v>
      </c>
      <c r="F76" s="13" t="s">
        <v>88</v>
      </c>
      <c r="G76" s="36">
        <f t="shared" si="4"/>
        <v>461.854368932039</v>
      </c>
      <c r="H76" s="18">
        <v>475.71</v>
      </c>
      <c r="I76" s="13"/>
    </row>
    <row r="77" ht="24" customHeight="true" spans="1:9">
      <c r="A77" s="12">
        <v>12</v>
      </c>
      <c r="B77" s="13"/>
      <c r="C77" s="31" t="s">
        <v>94</v>
      </c>
      <c r="D77" s="13" t="s">
        <v>93</v>
      </c>
      <c r="E77" s="13" t="s">
        <v>95</v>
      </c>
      <c r="F77" s="13" t="s">
        <v>88</v>
      </c>
      <c r="G77" s="36">
        <f t="shared" si="4"/>
        <v>482.68932038835</v>
      </c>
      <c r="H77" s="18">
        <v>497.17</v>
      </c>
      <c r="I77" s="13"/>
    </row>
    <row r="78" ht="24" customHeight="true" spans="1:9">
      <c r="A78" s="12">
        <v>1</v>
      </c>
      <c r="B78" s="13" t="s">
        <v>101</v>
      </c>
      <c r="C78" s="31" t="s">
        <v>85</v>
      </c>
      <c r="D78" s="13" t="s">
        <v>86</v>
      </c>
      <c r="E78" s="13" t="s">
        <v>87</v>
      </c>
      <c r="F78" s="38" t="s">
        <v>88</v>
      </c>
      <c r="G78" s="29">
        <f t="shared" ref="G78:G89" si="5">H78/1.03</f>
        <v>384.52427184466</v>
      </c>
      <c r="H78" s="29">
        <v>396.06</v>
      </c>
      <c r="I78" s="13"/>
    </row>
    <row r="79" ht="24" customHeight="true" spans="1:9">
      <c r="A79" s="12">
        <v>2</v>
      </c>
      <c r="B79" s="13"/>
      <c r="C79" s="31" t="s">
        <v>85</v>
      </c>
      <c r="D79" s="13" t="s">
        <v>89</v>
      </c>
      <c r="E79" s="13" t="s">
        <v>87</v>
      </c>
      <c r="F79" s="38" t="s">
        <v>88</v>
      </c>
      <c r="G79" s="29">
        <f t="shared" si="5"/>
        <v>412.582524271845</v>
      </c>
      <c r="H79" s="18">
        <v>424.96</v>
      </c>
      <c r="I79" s="13"/>
    </row>
    <row r="80" ht="24" customHeight="true" spans="1:9">
      <c r="A80" s="12">
        <v>3</v>
      </c>
      <c r="B80" s="13"/>
      <c r="C80" s="31" t="s">
        <v>85</v>
      </c>
      <c r="D80" s="13" t="s">
        <v>90</v>
      </c>
      <c r="E80" s="13" t="s">
        <v>87</v>
      </c>
      <c r="F80" s="38" t="s">
        <v>88</v>
      </c>
      <c r="G80" s="29">
        <f t="shared" si="5"/>
        <v>436.728155339806</v>
      </c>
      <c r="H80" s="18">
        <v>449.83</v>
      </c>
      <c r="I80" s="13"/>
    </row>
    <row r="81" ht="24" customHeight="true" spans="1:9">
      <c r="A81" s="12">
        <v>4</v>
      </c>
      <c r="B81" s="13"/>
      <c r="C81" s="31" t="s">
        <v>85</v>
      </c>
      <c r="D81" s="13" t="s">
        <v>91</v>
      </c>
      <c r="E81" s="13" t="s">
        <v>87</v>
      </c>
      <c r="F81" s="38" t="s">
        <v>88</v>
      </c>
      <c r="G81" s="29">
        <f t="shared" si="5"/>
        <v>455.970873786408</v>
      </c>
      <c r="H81" s="18">
        <v>469.65</v>
      </c>
      <c r="I81" s="13"/>
    </row>
    <row r="82" ht="24" customHeight="true" spans="1:9">
      <c r="A82" s="12">
        <v>5</v>
      </c>
      <c r="B82" s="13"/>
      <c r="C82" s="31" t="s">
        <v>85</v>
      </c>
      <c r="D82" s="13" t="s">
        <v>92</v>
      </c>
      <c r="E82" s="13" t="s">
        <v>87</v>
      </c>
      <c r="F82" s="38" t="s">
        <v>88</v>
      </c>
      <c r="G82" s="29">
        <f t="shared" si="5"/>
        <v>476.854368932039</v>
      </c>
      <c r="H82" s="18">
        <v>491.16</v>
      </c>
      <c r="I82" s="13"/>
    </row>
    <row r="83" ht="24" customHeight="true" spans="1:9">
      <c r="A83" s="12">
        <v>6</v>
      </c>
      <c r="B83" s="13"/>
      <c r="C83" s="31" t="s">
        <v>85</v>
      </c>
      <c r="D83" s="13" t="s">
        <v>93</v>
      </c>
      <c r="E83" s="13" t="s">
        <v>87</v>
      </c>
      <c r="F83" s="38" t="s">
        <v>88</v>
      </c>
      <c r="G83" s="29">
        <f t="shared" si="5"/>
        <v>496.533980582524</v>
      </c>
      <c r="H83" s="29">
        <v>511.43</v>
      </c>
      <c r="I83" s="13"/>
    </row>
    <row r="84" ht="24" customHeight="true" spans="1:9">
      <c r="A84" s="12">
        <v>7</v>
      </c>
      <c r="B84" s="13"/>
      <c r="C84" s="31" t="s">
        <v>94</v>
      </c>
      <c r="D84" s="13" t="s">
        <v>86</v>
      </c>
      <c r="E84" s="13" t="s">
        <v>95</v>
      </c>
      <c r="F84" s="38" t="s">
        <v>88</v>
      </c>
      <c r="G84" s="29">
        <f t="shared" si="5"/>
        <v>388.398058252427</v>
      </c>
      <c r="H84" s="29">
        <v>400.05</v>
      </c>
      <c r="I84" s="13"/>
    </row>
    <row r="85" ht="24" customHeight="true" spans="1:9">
      <c r="A85" s="12">
        <v>8</v>
      </c>
      <c r="B85" s="13"/>
      <c r="C85" s="31" t="s">
        <v>94</v>
      </c>
      <c r="D85" s="13" t="s">
        <v>89</v>
      </c>
      <c r="E85" s="13" t="s">
        <v>95</v>
      </c>
      <c r="F85" s="38" t="s">
        <v>88</v>
      </c>
      <c r="G85" s="29">
        <f t="shared" si="5"/>
        <v>413.04854368932</v>
      </c>
      <c r="H85" s="18">
        <v>425.44</v>
      </c>
      <c r="I85" s="13"/>
    </row>
    <row r="86" ht="24" customHeight="true" spans="1:9">
      <c r="A86" s="12">
        <v>9</v>
      </c>
      <c r="B86" s="13"/>
      <c r="C86" s="31" t="s">
        <v>94</v>
      </c>
      <c r="D86" s="13" t="s">
        <v>90</v>
      </c>
      <c r="E86" s="13" t="s">
        <v>95</v>
      </c>
      <c r="F86" s="38" t="s">
        <v>88</v>
      </c>
      <c r="G86" s="29">
        <f t="shared" si="5"/>
        <v>437.893203883495</v>
      </c>
      <c r="H86" s="18">
        <v>451.03</v>
      </c>
      <c r="I86" s="13"/>
    </row>
    <row r="87" ht="24" customHeight="true" spans="1:9">
      <c r="A87" s="12">
        <v>10</v>
      </c>
      <c r="B87" s="13"/>
      <c r="C87" s="31" t="s">
        <v>94</v>
      </c>
      <c r="D87" s="13" t="s">
        <v>91</v>
      </c>
      <c r="E87" s="13" t="s">
        <v>95</v>
      </c>
      <c r="F87" s="38" t="s">
        <v>88</v>
      </c>
      <c r="G87" s="29">
        <f t="shared" si="5"/>
        <v>461.543689320388</v>
      </c>
      <c r="H87" s="18">
        <v>475.39</v>
      </c>
      <c r="I87" s="13"/>
    </row>
    <row r="88" ht="24" customHeight="true" spans="1:9">
      <c r="A88" s="12">
        <v>11</v>
      </c>
      <c r="B88" s="13"/>
      <c r="C88" s="31" t="s">
        <v>94</v>
      </c>
      <c r="D88" s="13" t="s">
        <v>92</v>
      </c>
      <c r="E88" s="13" t="s">
        <v>95</v>
      </c>
      <c r="F88" s="38" t="s">
        <v>88</v>
      </c>
      <c r="G88" s="29">
        <f t="shared" si="5"/>
        <v>479.543689320388</v>
      </c>
      <c r="H88" s="18">
        <v>493.93</v>
      </c>
      <c r="I88" s="13"/>
    </row>
    <row r="89" ht="24" customHeight="true" spans="1:9">
      <c r="A89" s="12">
        <v>12</v>
      </c>
      <c r="B89" s="13"/>
      <c r="C89" s="31" t="s">
        <v>94</v>
      </c>
      <c r="D89" s="13" t="s">
        <v>93</v>
      </c>
      <c r="E89" s="13" t="s">
        <v>95</v>
      </c>
      <c r="F89" s="38" t="s">
        <v>88</v>
      </c>
      <c r="G89" s="29">
        <f t="shared" si="5"/>
        <v>500.757281553398</v>
      </c>
      <c r="H89" s="29">
        <v>515.78</v>
      </c>
      <c r="I89" s="13"/>
    </row>
    <row r="90" ht="24" customHeight="true" spans="1:9">
      <c r="A90" s="12">
        <v>1</v>
      </c>
      <c r="B90" s="13" t="s">
        <v>102</v>
      </c>
      <c r="C90" s="31" t="s">
        <v>85</v>
      </c>
      <c r="D90" s="13" t="s">
        <v>86</v>
      </c>
      <c r="E90" s="13" t="s">
        <v>87</v>
      </c>
      <c r="F90" s="13" t="s">
        <v>88</v>
      </c>
      <c r="G90" s="29">
        <f t="shared" ref="G90:G113" si="6">H90/1.03</f>
        <v>351.970873786408</v>
      </c>
      <c r="H90" s="18">
        <v>362.53</v>
      </c>
      <c r="I90" s="13"/>
    </row>
    <row r="91" ht="24" customHeight="true" spans="1:9">
      <c r="A91" s="12">
        <v>2</v>
      </c>
      <c r="B91" s="13"/>
      <c r="C91" s="31" t="s">
        <v>85</v>
      </c>
      <c r="D91" s="13" t="s">
        <v>89</v>
      </c>
      <c r="E91" s="13" t="s">
        <v>87</v>
      </c>
      <c r="F91" s="13" t="s">
        <v>88</v>
      </c>
      <c r="G91" s="29">
        <f t="shared" si="6"/>
        <v>376.485436893204</v>
      </c>
      <c r="H91" s="18">
        <v>387.78</v>
      </c>
      <c r="I91" s="13"/>
    </row>
    <row r="92" ht="24" customHeight="true" spans="1:9">
      <c r="A92" s="12">
        <v>3</v>
      </c>
      <c r="B92" s="13"/>
      <c r="C92" s="31" t="s">
        <v>85</v>
      </c>
      <c r="D92" s="13" t="s">
        <v>90</v>
      </c>
      <c r="E92" s="13" t="s">
        <v>87</v>
      </c>
      <c r="F92" s="13" t="s">
        <v>88</v>
      </c>
      <c r="G92" s="29">
        <f t="shared" si="6"/>
        <v>400.339805825243</v>
      </c>
      <c r="H92" s="18">
        <v>412.35</v>
      </c>
      <c r="I92" s="13"/>
    </row>
    <row r="93" ht="24" customHeight="true" spans="1:9">
      <c r="A93" s="12">
        <v>4</v>
      </c>
      <c r="B93" s="13"/>
      <c r="C93" s="31" t="s">
        <v>85</v>
      </c>
      <c r="D93" s="13" t="s">
        <v>91</v>
      </c>
      <c r="E93" s="13" t="s">
        <v>87</v>
      </c>
      <c r="F93" s="13" t="s">
        <v>88</v>
      </c>
      <c r="G93" s="29">
        <f t="shared" si="6"/>
        <v>420.883495145631</v>
      </c>
      <c r="H93" s="18">
        <v>433.51</v>
      </c>
      <c r="I93" s="13"/>
    </row>
    <row r="94" ht="24" customHeight="true" spans="1:9">
      <c r="A94" s="12">
        <v>5</v>
      </c>
      <c r="B94" s="13"/>
      <c r="C94" s="31" t="s">
        <v>85</v>
      </c>
      <c r="D94" s="13" t="s">
        <v>92</v>
      </c>
      <c r="E94" s="13" t="s">
        <v>87</v>
      </c>
      <c r="F94" s="13" t="s">
        <v>88</v>
      </c>
      <c r="G94" s="29">
        <f t="shared" si="6"/>
        <v>441.184466019417</v>
      </c>
      <c r="H94" s="18">
        <v>454.42</v>
      </c>
      <c r="I94" s="13"/>
    </row>
    <row r="95" ht="24" customHeight="true" spans="1:9">
      <c r="A95" s="12">
        <v>6</v>
      </c>
      <c r="B95" s="13"/>
      <c r="C95" s="31" t="s">
        <v>85</v>
      </c>
      <c r="D95" s="13" t="s">
        <v>93</v>
      </c>
      <c r="E95" s="13" t="s">
        <v>87</v>
      </c>
      <c r="F95" s="13" t="s">
        <v>88</v>
      </c>
      <c r="G95" s="29">
        <f t="shared" si="6"/>
        <v>460.21359223301</v>
      </c>
      <c r="H95" s="18">
        <v>474.02</v>
      </c>
      <c r="I95" s="13"/>
    </row>
    <row r="96" ht="24" customHeight="true" spans="1:9">
      <c r="A96" s="12">
        <v>7</v>
      </c>
      <c r="B96" s="13"/>
      <c r="C96" s="31" t="s">
        <v>94</v>
      </c>
      <c r="D96" s="13" t="s">
        <v>86</v>
      </c>
      <c r="E96" s="13" t="s">
        <v>95</v>
      </c>
      <c r="F96" s="13" t="s">
        <v>88</v>
      </c>
      <c r="G96" s="29">
        <f t="shared" si="6"/>
        <v>355.73786407767</v>
      </c>
      <c r="H96" s="18">
        <v>366.41</v>
      </c>
      <c r="I96" s="13"/>
    </row>
    <row r="97" ht="24" customHeight="true" spans="1:9">
      <c r="A97" s="12">
        <v>8</v>
      </c>
      <c r="B97" s="13"/>
      <c r="C97" s="31" t="s">
        <v>94</v>
      </c>
      <c r="D97" s="13" t="s">
        <v>89</v>
      </c>
      <c r="E97" s="13" t="s">
        <v>95</v>
      </c>
      <c r="F97" s="13" t="s">
        <v>88</v>
      </c>
      <c r="G97" s="29">
        <f t="shared" si="6"/>
        <v>379.398058252427</v>
      </c>
      <c r="H97" s="18">
        <v>390.78</v>
      </c>
      <c r="I97" s="13"/>
    </row>
    <row r="98" ht="24" customHeight="true" spans="1:9">
      <c r="A98" s="12">
        <v>9</v>
      </c>
      <c r="B98" s="13"/>
      <c r="C98" s="31" t="s">
        <v>94</v>
      </c>
      <c r="D98" s="13" t="s">
        <v>90</v>
      </c>
      <c r="E98" s="13" t="s">
        <v>95</v>
      </c>
      <c r="F98" s="13" t="s">
        <v>88</v>
      </c>
      <c r="G98" s="29">
        <f t="shared" si="6"/>
        <v>403.388349514563</v>
      </c>
      <c r="H98" s="18">
        <v>415.49</v>
      </c>
      <c r="I98" s="13"/>
    </row>
    <row r="99" ht="24" customHeight="true" spans="1:9">
      <c r="A99" s="12">
        <v>10</v>
      </c>
      <c r="B99" s="13"/>
      <c r="C99" s="31" t="s">
        <v>94</v>
      </c>
      <c r="D99" s="13" t="s">
        <v>91</v>
      </c>
      <c r="E99" s="13" t="s">
        <v>95</v>
      </c>
      <c r="F99" s="13" t="s">
        <v>88</v>
      </c>
      <c r="G99" s="29">
        <f t="shared" si="6"/>
        <v>424.650485436893</v>
      </c>
      <c r="H99" s="18">
        <v>437.39</v>
      </c>
      <c r="I99" s="13"/>
    </row>
    <row r="100" ht="24" customHeight="true" spans="1:9">
      <c r="A100" s="12">
        <v>11</v>
      </c>
      <c r="B100" s="13"/>
      <c r="C100" s="31" t="s">
        <v>94</v>
      </c>
      <c r="D100" s="13" t="s">
        <v>92</v>
      </c>
      <c r="E100" s="13" t="s">
        <v>95</v>
      </c>
      <c r="F100" s="13" t="s">
        <v>88</v>
      </c>
      <c r="G100" s="29">
        <f t="shared" si="6"/>
        <v>444.553398058252</v>
      </c>
      <c r="H100" s="18">
        <v>457.89</v>
      </c>
      <c r="I100" s="13"/>
    </row>
    <row r="101" ht="24" customHeight="true" spans="1:9">
      <c r="A101" s="12">
        <v>12</v>
      </c>
      <c r="B101" s="13"/>
      <c r="C101" s="31" t="s">
        <v>94</v>
      </c>
      <c r="D101" s="13" t="s">
        <v>93</v>
      </c>
      <c r="E101" s="13" t="s">
        <v>95</v>
      </c>
      <c r="F101" s="13" t="s">
        <v>88</v>
      </c>
      <c r="G101" s="29">
        <f t="shared" si="6"/>
        <v>465.592233009709</v>
      </c>
      <c r="H101" s="18">
        <v>479.56</v>
      </c>
      <c r="I101" s="13"/>
    </row>
    <row r="102" ht="24" customHeight="true" spans="1:9">
      <c r="A102" s="12">
        <v>1</v>
      </c>
      <c r="B102" s="13" t="s">
        <v>103</v>
      </c>
      <c r="C102" s="31" t="s">
        <v>85</v>
      </c>
      <c r="D102" s="13" t="s">
        <v>86</v>
      </c>
      <c r="E102" s="13" t="s">
        <v>87</v>
      </c>
      <c r="F102" s="13" t="s">
        <v>88</v>
      </c>
      <c r="G102" s="29">
        <f t="shared" si="6"/>
        <v>388.384559540442</v>
      </c>
      <c r="H102" s="29">
        <v>400.036096326655</v>
      </c>
      <c r="I102" s="13"/>
    </row>
    <row r="103" ht="24" customHeight="true" spans="1:9">
      <c r="A103" s="12">
        <v>2</v>
      </c>
      <c r="B103" s="13"/>
      <c r="C103" s="31" t="s">
        <v>85</v>
      </c>
      <c r="D103" s="13" t="s">
        <v>89</v>
      </c>
      <c r="E103" s="13" t="s">
        <v>87</v>
      </c>
      <c r="F103" s="13" t="s">
        <v>88</v>
      </c>
      <c r="G103" s="29">
        <f t="shared" si="6"/>
        <v>405.226121048648</v>
      </c>
      <c r="H103" s="29">
        <v>417.382904680107</v>
      </c>
      <c r="I103" s="13"/>
    </row>
    <row r="104" ht="24" customHeight="true" spans="1:9">
      <c r="A104" s="12">
        <v>3</v>
      </c>
      <c r="B104" s="13"/>
      <c r="C104" s="31" t="s">
        <v>85</v>
      </c>
      <c r="D104" s="13" t="s">
        <v>90</v>
      </c>
      <c r="E104" s="13" t="s">
        <v>87</v>
      </c>
      <c r="F104" s="13" t="s">
        <v>88</v>
      </c>
      <c r="G104" s="29">
        <f t="shared" si="6"/>
        <v>420.991467715277</v>
      </c>
      <c r="H104" s="29">
        <v>433.621211746735</v>
      </c>
      <c r="I104" s="13"/>
    </row>
    <row r="105" ht="24" customHeight="true" spans="1:9">
      <c r="A105" s="12">
        <v>4</v>
      </c>
      <c r="B105" s="13"/>
      <c r="C105" s="31" t="s">
        <v>85</v>
      </c>
      <c r="D105" s="13" t="s">
        <v>91</v>
      </c>
      <c r="E105" s="13" t="s">
        <v>87</v>
      </c>
      <c r="F105" s="13" t="s">
        <v>88</v>
      </c>
      <c r="G105" s="29">
        <f t="shared" si="6"/>
        <v>444.156803107648</v>
      </c>
      <c r="H105" s="29">
        <v>457.481507200877</v>
      </c>
      <c r="I105" s="13"/>
    </row>
    <row r="106" ht="24" customHeight="true" spans="1:9">
      <c r="A106" s="12">
        <v>5</v>
      </c>
      <c r="B106" s="13"/>
      <c r="C106" s="31" t="s">
        <v>85</v>
      </c>
      <c r="D106" s="13" t="s">
        <v>92</v>
      </c>
      <c r="E106" s="13" t="s">
        <v>87</v>
      </c>
      <c r="F106" s="13" t="s">
        <v>88</v>
      </c>
      <c r="G106" s="29">
        <f t="shared" si="6"/>
        <v>461.839795876407</v>
      </c>
      <c r="H106" s="29">
        <v>475.694989752699</v>
      </c>
      <c r="I106" s="13"/>
    </row>
    <row r="107" ht="24" customHeight="true" spans="1:9">
      <c r="A107" s="12">
        <v>6</v>
      </c>
      <c r="B107" s="13"/>
      <c r="C107" s="31" t="s">
        <v>85</v>
      </c>
      <c r="D107" s="13" t="s">
        <v>93</v>
      </c>
      <c r="E107" s="13" t="s">
        <v>87</v>
      </c>
      <c r="F107" s="13" t="s">
        <v>88</v>
      </c>
      <c r="G107" s="29">
        <f t="shared" si="6"/>
        <v>490.094749857798</v>
      </c>
      <c r="H107" s="29">
        <v>504.797592353532</v>
      </c>
      <c r="I107" s="13"/>
    </row>
    <row r="108" ht="24" customHeight="true" spans="1:9">
      <c r="A108" s="12">
        <v>7</v>
      </c>
      <c r="B108" s="13"/>
      <c r="C108" s="31" t="s">
        <v>94</v>
      </c>
      <c r="D108" s="13" t="s">
        <v>86</v>
      </c>
      <c r="E108" s="13" t="s">
        <v>95</v>
      </c>
      <c r="F108" s="13" t="s">
        <v>88</v>
      </c>
      <c r="G108" s="29">
        <f t="shared" si="6"/>
        <v>391.804442855143</v>
      </c>
      <c r="H108" s="29">
        <v>403.558576140797</v>
      </c>
      <c r="I108" s="13"/>
    </row>
    <row r="109" ht="24" customHeight="true" spans="1:9">
      <c r="A109" s="12">
        <v>8</v>
      </c>
      <c r="B109" s="13"/>
      <c r="C109" s="31" t="s">
        <v>94</v>
      </c>
      <c r="D109" s="13" t="s">
        <v>89</v>
      </c>
      <c r="E109" s="13" t="s">
        <v>95</v>
      </c>
      <c r="F109" s="13" t="s">
        <v>88</v>
      </c>
      <c r="G109" s="29">
        <f t="shared" si="6"/>
        <v>414.048852812409</v>
      </c>
      <c r="H109" s="29">
        <v>426.470318396781</v>
      </c>
      <c r="I109" s="13"/>
    </row>
    <row r="110" ht="24" customHeight="true" spans="1:9">
      <c r="A110" s="12">
        <v>9</v>
      </c>
      <c r="B110" s="13"/>
      <c r="C110" s="31" t="s">
        <v>94</v>
      </c>
      <c r="D110" s="13" t="s">
        <v>90</v>
      </c>
      <c r="E110" s="13" t="s">
        <v>95</v>
      </c>
      <c r="F110" s="13" t="s">
        <v>88</v>
      </c>
      <c r="G110" s="29">
        <f t="shared" si="6"/>
        <v>440.574707055458</v>
      </c>
      <c r="H110" s="29">
        <v>453.791948267122</v>
      </c>
      <c r="I110" s="13"/>
    </row>
    <row r="111" ht="24" customHeight="true" spans="1:9">
      <c r="A111" s="12">
        <v>10</v>
      </c>
      <c r="B111" s="13"/>
      <c r="C111" s="31" t="s">
        <v>94</v>
      </c>
      <c r="D111" s="13" t="s">
        <v>91</v>
      </c>
      <c r="E111" s="13" t="s">
        <v>95</v>
      </c>
      <c r="F111" s="13" t="s">
        <v>88</v>
      </c>
      <c r="G111" s="29">
        <f t="shared" si="6"/>
        <v>455.796549230898</v>
      </c>
      <c r="H111" s="29">
        <v>469.470445707825</v>
      </c>
      <c r="I111" s="13"/>
    </row>
    <row r="112" ht="24" customHeight="true" spans="1:9">
      <c r="A112" s="12">
        <v>11</v>
      </c>
      <c r="B112" s="13"/>
      <c r="C112" s="31" t="s">
        <v>94</v>
      </c>
      <c r="D112" s="13" t="s">
        <v>92</v>
      </c>
      <c r="E112" s="13" t="s">
        <v>95</v>
      </c>
      <c r="F112" s="13" t="s">
        <v>88</v>
      </c>
      <c r="G112" s="29">
        <f t="shared" si="6"/>
        <v>485.313203712544</v>
      </c>
      <c r="H112" s="29">
        <v>499.87259982392</v>
      </c>
      <c r="I112" s="13"/>
    </row>
    <row r="113" ht="24" customHeight="true" spans="1:9">
      <c r="A113" s="12">
        <v>12</v>
      </c>
      <c r="B113" s="13"/>
      <c r="C113" s="31" t="s">
        <v>94</v>
      </c>
      <c r="D113" s="13" t="s">
        <v>93</v>
      </c>
      <c r="E113" s="13" t="s">
        <v>95</v>
      </c>
      <c r="F113" s="13" t="s">
        <v>88</v>
      </c>
      <c r="G113" s="29">
        <f t="shared" si="6"/>
        <v>505.08843079348</v>
      </c>
      <c r="H113" s="29">
        <v>520.241083717284</v>
      </c>
      <c r="I113" s="13"/>
    </row>
    <row r="114" ht="24" customHeight="true" spans="1:9">
      <c r="A114" s="12">
        <v>1</v>
      </c>
      <c r="B114" s="13" t="s">
        <v>104</v>
      </c>
      <c r="C114" s="31" t="s">
        <v>85</v>
      </c>
      <c r="D114" s="13" t="s">
        <v>86</v>
      </c>
      <c r="E114" s="13" t="s">
        <v>87</v>
      </c>
      <c r="F114" s="13" t="s">
        <v>88</v>
      </c>
      <c r="G114" s="29">
        <f t="shared" ref="G114:G125" si="7">H114/1.03</f>
        <v>367.718446601942</v>
      </c>
      <c r="H114" s="29">
        <v>378.75</v>
      </c>
      <c r="I114" s="13"/>
    </row>
    <row r="115" s="1" customFormat="true" ht="24" customHeight="true" spans="1:9">
      <c r="A115" s="12">
        <v>2</v>
      </c>
      <c r="B115" s="13"/>
      <c r="C115" s="31" t="s">
        <v>85</v>
      </c>
      <c r="D115" s="13" t="s">
        <v>89</v>
      </c>
      <c r="E115" s="13" t="s">
        <v>87</v>
      </c>
      <c r="F115" s="13" t="s">
        <v>88</v>
      </c>
      <c r="G115" s="29">
        <f t="shared" si="7"/>
        <v>389.019417475728</v>
      </c>
      <c r="H115" s="29">
        <v>400.69</v>
      </c>
      <c r="I115" s="13"/>
    </row>
    <row r="116" s="1" customFormat="true" ht="24" customHeight="true" spans="1:9">
      <c r="A116" s="12">
        <v>3</v>
      </c>
      <c r="B116" s="13"/>
      <c r="C116" s="31" t="s">
        <v>85</v>
      </c>
      <c r="D116" s="13" t="s">
        <v>90</v>
      </c>
      <c r="E116" s="13" t="s">
        <v>87</v>
      </c>
      <c r="F116" s="13" t="s">
        <v>88</v>
      </c>
      <c r="G116" s="29">
        <f t="shared" si="7"/>
        <v>419.747572815534</v>
      </c>
      <c r="H116" s="29">
        <v>432.34</v>
      </c>
      <c r="I116" s="13"/>
    </row>
    <row r="117" s="1" customFormat="true" ht="24" customHeight="true" spans="1:9">
      <c r="A117" s="12">
        <v>4</v>
      </c>
      <c r="B117" s="13"/>
      <c r="C117" s="31" t="s">
        <v>85</v>
      </c>
      <c r="D117" s="13" t="s">
        <v>91</v>
      </c>
      <c r="E117" s="13" t="s">
        <v>87</v>
      </c>
      <c r="F117" s="13" t="s">
        <v>88</v>
      </c>
      <c r="G117" s="29">
        <f t="shared" si="7"/>
        <v>431.873786407767</v>
      </c>
      <c r="H117" s="29">
        <v>444.83</v>
      </c>
      <c r="I117" s="13"/>
    </row>
    <row r="118" s="1" customFormat="true" ht="24" customHeight="true" spans="1:9">
      <c r="A118" s="12">
        <v>5</v>
      </c>
      <c r="B118" s="13"/>
      <c r="C118" s="31" t="s">
        <v>85</v>
      </c>
      <c r="D118" s="13" t="s">
        <v>92</v>
      </c>
      <c r="E118" s="13" t="s">
        <v>87</v>
      </c>
      <c r="F118" s="13" t="s">
        <v>88</v>
      </c>
      <c r="G118" s="29">
        <f t="shared" si="7"/>
        <v>461.04854368932</v>
      </c>
      <c r="H118" s="29">
        <v>474.88</v>
      </c>
      <c r="I118" s="13"/>
    </row>
    <row r="119" s="1" customFormat="true" ht="24" customHeight="true" spans="1:9">
      <c r="A119" s="12">
        <v>6</v>
      </c>
      <c r="B119" s="13"/>
      <c r="C119" s="31" t="s">
        <v>85</v>
      </c>
      <c r="D119" s="13" t="s">
        <v>93</v>
      </c>
      <c r="E119" s="13" t="s">
        <v>87</v>
      </c>
      <c r="F119" s="13" t="s">
        <v>88</v>
      </c>
      <c r="G119" s="29">
        <f t="shared" si="7"/>
        <v>484.961165048544</v>
      </c>
      <c r="H119" s="29">
        <v>499.51</v>
      </c>
      <c r="I119" s="13"/>
    </row>
    <row r="120" ht="24" customHeight="true" spans="1:9">
      <c r="A120" s="12">
        <v>7</v>
      </c>
      <c r="B120" s="13"/>
      <c r="C120" s="31" t="s">
        <v>94</v>
      </c>
      <c r="D120" s="13" t="s">
        <v>86</v>
      </c>
      <c r="E120" s="13" t="s">
        <v>95</v>
      </c>
      <c r="F120" s="13" t="s">
        <v>88</v>
      </c>
      <c r="G120" s="29">
        <f t="shared" si="7"/>
        <v>372.708737864078</v>
      </c>
      <c r="H120" s="29">
        <v>383.89</v>
      </c>
      <c r="I120" s="13"/>
    </row>
    <row r="121" ht="24" customHeight="true" spans="1:9">
      <c r="A121" s="12">
        <v>8</v>
      </c>
      <c r="B121" s="13"/>
      <c r="C121" s="31" t="s">
        <v>94</v>
      </c>
      <c r="D121" s="13" t="s">
        <v>89</v>
      </c>
      <c r="E121" s="13" t="s">
        <v>95</v>
      </c>
      <c r="F121" s="13" t="s">
        <v>88</v>
      </c>
      <c r="G121" s="29">
        <f t="shared" si="7"/>
        <v>397.514563106796</v>
      </c>
      <c r="H121" s="29">
        <v>409.44</v>
      </c>
      <c r="I121" s="13"/>
    </row>
    <row r="122" ht="24" customHeight="true" spans="1:9">
      <c r="A122" s="12">
        <v>9</v>
      </c>
      <c r="B122" s="13"/>
      <c r="C122" s="31" t="s">
        <v>94</v>
      </c>
      <c r="D122" s="13" t="s">
        <v>90</v>
      </c>
      <c r="E122" s="13" t="s">
        <v>95</v>
      </c>
      <c r="F122" s="13" t="s">
        <v>88</v>
      </c>
      <c r="G122" s="29">
        <f t="shared" si="7"/>
        <v>425.640776699029</v>
      </c>
      <c r="H122" s="29">
        <v>438.41</v>
      </c>
      <c r="I122" s="13"/>
    </row>
    <row r="123" ht="24" customHeight="true" spans="1:9">
      <c r="A123" s="12">
        <v>10</v>
      </c>
      <c r="B123" s="13"/>
      <c r="C123" s="31" t="s">
        <v>94</v>
      </c>
      <c r="D123" s="13" t="s">
        <v>91</v>
      </c>
      <c r="E123" s="13" t="s">
        <v>95</v>
      </c>
      <c r="F123" s="13" t="s">
        <v>88</v>
      </c>
      <c r="G123" s="29">
        <f t="shared" si="7"/>
        <v>448</v>
      </c>
      <c r="H123" s="29">
        <v>461.44</v>
      </c>
      <c r="I123" s="13"/>
    </row>
    <row r="124" ht="24" customHeight="true" spans="1:9">
      <c r="A124" s="12">
        <v>11</v>
      </c>
      <c r="B124" s="13"/>
      <c r="C124" s="31" t="s">
        <v>94</v>
      </c>
      <c r="D124" s="13" t="s">
        <v>92</v>
      </c>
      <c r="E124" s="13" t="s">
        <v>95</v>
      </c>
      <c r="F124" s="13" t="s">
        <v>88</v>
      </c>
      <c r="G124" s="29">
        <f t="shared" si="7"/>
        <v>468.47572815534</v>
      </c>
      <c r="H124" s="29">
        <v>482.53</v>
      </c>
      <c r="I124" s="13"/>
    </row>
    <row r="125" ht="24" customHeight="true" spans="1:9">
      <c r="A125" s="12">
        <v>12</v>
      </c>
      <c r="B125" s="13"/>
      <c r="C125" s="31" t="s">
        <v>94</v>
      </c>
      <c r="D125" s="13" t="s">
        <v>93</v>
      </c>
      <c r="E125" s="13" t="s">
        <v>95</v>
      </c>
      <c r="F125" s="13" t="s">
        <v>88</v>
      </c>
      <c r="G125" s="29">
        <f t="shared" si="7"/>
        <v>488.019417475728</v>
      </c>
      <c r="H125" s="29">
        <v>502.66</v>
      </c>
      <c r="I125" s="13"/>
    </row>
  </sheetData>
  <autoFilter ref="A5:I125">
    <extLst/>
  </autoFilter>
  <mergeCells count="20">
    <mergeCell ref="A1:B1"/>
    <mergeCell ref="A2:I2"/>
    <mergeCell ref="A3:C3"/>
    <mergeCell ref="G4:I4"/>
    <mergeCell ref="A4:A5"/>
    <mergeCell ref="B4:B5"/>
    <mergeCell ref="B6:B17"/>
    <mergeCell ref="B18:B29"/>
    <mergeCell ref="B30:B41"/>
    <mergeCell ref="B42:B53"/>
    <mergeCell ref="B54:B65"/>
    <mergeCell ref="B66:B77"/>
    <mergeCell ref="B78:B89"/>
    <mergeCell ref="B90:B101"/>
    <mergeCell ref="B102:B113"/>
    <mergeCell ref="B114:B125"/>
    <mergeCell ref="C4:C5"/>
    <mergeCell ref="D4:D5"/>
    <mergeCell ref="E4:E5"/>
    <mergeCell ref="F4:F5"/>
  </mergeCells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2"/>
  <sheetViews>
    <sheetView tabSelected="1" zoomScale="115" zoomScaleNormal="115" workbookViewId="0">
      <selection activeCell="J9" sqref="J9"/>
    </sheetView>
  </sheetViews>
  <sheetFormatPr defaultColWidth="9" defaultRowHeight="14.25"/>
  <cols>
    <col min="1" max="1" width="4.625" style="2" customWidth="true"/>
    <col min="2" max="2" width="6.75" style="3" customWidth="true"/>
    <col min="3" max="3" width="20.975" style="2" customWidth="true"/>
    <col min="4" max="4" width="7.28333333333333" style="2" customWidth="true"/>
    <col min="5" max="5" width="8.36666666666667" style="2" customWidth="true"/>
    <col min="6" max="6" width="8.03333333333333" style="2" customWidth="true"/>
    <col min="7" max="7" width="9.125" style="4" customWidth="true"/>
    <col min="8" max="8" width="9.125" style="5" customWidth="true"/>
    <col min="9" max="9" width="6.625" style="2" customWidth="true"/>
    <col min="10" max="10" width="12.625"/>
  </cols>
  <sheetData>
    <row r="1" spans="1:9">
      <c r="A1" s="6" t="s">
        <v>105</v>
      </c>
      <c r="B1" s="6"/>
      <c r="C1" s="7"/>
      <c r="D1" s="7"/>
      <c r="E1" s="7"/>
      <c r="F1" s="7"/>
      <c r="G1" s="7"/>
      <c r="H1" s="21"/>
      <c r="I1" s="7"/>
    </row>
    <row r="2" ht="33" customHeight="true" spans="1:9">
      <c r="A2" s="8" t="s">
        <v>106</v>
      </c>
      <c r="B2" s="9"/>
      <c r="C2" s="8"/>
      <c r="D2" s="8"/>
      <c r="E2" s="8"/>
      <c r="F2" s="8"/>
      <c r="G2" s="8"/>
      <c r="H2" s="22"/>
      <c r="I2" s="8"/>
    </row>
    <row r="3" ht="26" customHeight="true" spans="1:9">
      <c r="A3" s="6" t="s">
        <v>2</v>
      </c>
      <c r="B3" s="10"/>
      <c r="C3" s="6"/>
      <c r="D3" s="11"/>
      <c r="E3" s="23" t="s">
        <v>3</v>
      </c>
      <c r="F3" s="23"/>
      <c r="G3" s="7"/>
      <c r="H3" s="21"/>
      <c r="I3" s="7"/>
    </row>
    <row r="4" ht="18" customHeight="true" spans="1:9">
      <c r="A4" s="12" t="s">
        <v>4</v>
      </c>
      <c r="B4" s="13" t="s">
        <v>5</v>
      </c>
      <c r="C4" s="14" t="s">
        <v>6</v>
      </c>
      <c r="D4" s="15" t="s">
        <v>107</v>
      </c>
      <c r="E4" s="24"/>
      <c r="F4" s="14" t="s">
        <v>8</v>
      </c>
      <c r="G4" s="12" t="s">
        <v>9</v>
      </c>
      <c r="H4" s="25"/>
      <c r="I4" s="31"/>
    </row>
    <row r="5" ht="18" customHeight="true" spans="1:9">
      <c r="A5" s="12"/>
      <c r="B5" s="13"/>
      <c r="C5" s="16"/>
      <c r="D5" s="17"/>
      <c r="E5" s="26"/>
      <c r="F5" s="16"/>
      <c r="G5" s="13" t="s">
        <v>82</v>
      </c>
      <c r="H5" s="27" t="s">
        <v>83</v>
      </c>
      <c r="I5" s="13" t="s">
        <v>13</v>
      </c>
    </row>
    <row r="6" ht="24" customHeight="true" spans="1:9">
      <c r="A6" s="12">
        <v>1</v>
      </c>
      <c r="B6" s="13" t="s">
        <v>84</v>
      </c>
      <c r="C6" s="18" t="s">
        <v>108</v>
      </c>
      <c r="D6" s="19" t="s">
        <v>109</v>
      </c>
      <c r="E6" s="28"/>
      <c r="F6" s="18" t="s">
        <v>110</v>
      </c>
      <c r="G6" s="29">
        <f t="shared" ref="G6:G14" si="0">H6/1.13</f>
        <v>1238.93805309735</v>
      </c>
      <c r="H6" s="29">
        <v>1400</v>
      </c>
      <c r="I6" s="13"/>
    </row>
    <row r="7" ht="24" customHeight="true" spans="1:9">
      <c r="A7" s="12">
        <v>2</v>
      </c>
      <c r="B7" s="13"/>
      <c r="C7" s="18" t="s">
        <v>108</v>
      </c>
      <c r="D7" s="19" t="s">
        <v>111</v>
      </c>
      <c r="E7" s="28"/>
      <c r="F7" s="18" t="s">
        <v>110</v>
      </c>
      <c r="G7" s="29">
        <f t="shared" si="0"/>
        <v>1075.22123893805</v>
      </c>
      <c r="H7" s="29">
        <v>1215</v>
      </c>
      <c r="I7" s="13"/>
    </row>
    <row r="8" ht="24" customHeight="true" spans="1:9">
      <c r="A8" s="12">
        <v>3</v>
      </c>
      <c r="B8" s="13"/>
      <c r="C8" s="18" t="s">
        <v>112</v>
      </c>
      <c r="D8" s="19" t="s">
        <v>113</v>
      </c>
      <c r="E8" s="28"/>
      <c r="F8" s="18" t="s">
        <v>110</v>
      </c>
      <c r="G8" s="29">
        <f t="shared" si="0"/>
        <v>976.106194690266</v>
      </c>
      <c r="H8" s="29">
        <v>1103</v>
      </c>
      <c r="I8" s="13"/>
    </row>
    <row r="9" ht="24" customHeight="true" spans="1:9">
      <c r="A9" s="12">
        <v>4</v>
      </c>
      <c r="B9" s="13"/>
      <c r="C9" s="18" t="s">
        <v>112</v>
      </c>
      <c r="D9" s="19" t="s">
        <v>114</v>
      </c>
      <c r="E9" s="28"/>
      <c r="F9" s="18" t="s">
        <v>110</v>
      </c>
      <c r="G9" s="29">
        <f t="shared" si="0"/>
        <v>922.12389380531</v>
      </c>
      <c r="H9" s="29">
        <v>1042</v>
      </c>
      <c r="I9" s="13"/>
    </row>
    <row r="10" ht="24" customHeight="true" spans="1:9">
      <c r="A10" s="12">
        <v>5</v>
      </c>
      <c r="B10" s="13"/>
      <c r="C10" s="18" t="s">
        <v>115</v>
      </c>
      <c r="D10" s="19" t="s">
        <v>116</v>
      </c>
      <c r="E10" s="28"/>
      <c r="F10" s="18" t="s">
        <v>110</v>
      </c>
      <c r="G10" s="29">
        <f t="shared" si="0"/>
        <v>827.433628318584</v>
      </c>
      <c r="H10" s="29">
        <v>935</v>
      </c>
      <c r="I10" s="13"/>
    </row>
    <row r="11" ht="24" customHeight="true" spans="1:9">
      <c r="A11" s="12">
        <v>6</v>
      </c>
      <c r="B11" s="13"/>
      <c r="C11" s="18" t="s">
        <v>117</v>
      </c>
      <c r="D11" s="19" t="s">
        <v>118</v>
      </c>
      <c r="E11" s="28"/>
      <c r="F11" s="18" t="s">
        <v>110</v>
      </c>
      <c r="G11" s="29">
        <f t="shared" si="0"/>
        <v>1378.7610619469</v>
      </c>
      <c r="H11" s="29">
        <v>1558</v>
      </c>
      <c r="I11" s="13"/>
    </row>
    <row r="12" ht="24" customHeight="true" spans="1:9">
      <c r="A12" s="12">
        <v>7</v>
      </c>
      <c r="B12" s="13"/>
      <c r="C12" s="18" t="s">
        <v>117</v>
      </c>
      <c r="D12" s="19" t="s">
        <v>119</v>
      </c>
      <c r="E12" s="28"/>
      <c r="F12" s="18" t="s">
        <v>110</v>
      </c>
      <c r="G12" s="29">
        <f t="shared" si="0"/>
        <v>1560.17699115044</v>
      </c>
      <c r="H12" s="29">
        <v>1763</v>
      </c>
      <c r="I12" s="13"/>
    </row>
    <row r="13" ht="24" customHeight="true" spans="1:9">
      <c r="A13" s="12">
        <v>8</v>
      </c>
      <c r="B13" s="13"/>
      <c r="C13" s="18" t="s">
        <v>117</v>
      </c>
      <c r="D13" s="19" t="s">
        <v>120</v>
      </c>
      <c r="E13" s="28"/>
      <c r="F13" s="18" t="s">
        <v>110</v>
      </c>
      <c r="G13" s="29">
        <f t="shared" si="0"/>
        <v>1623.89380530973</v>
      </c>
      <c r="H13" s="29">
        <v>1835</v>
      </c>
      <c r="I13" s="13"/>
    </row>
    <row r="14" ht="24" customHeight="true" spans="1:9">
      <c r="A14" s="12">
        <v>9</v>
      </c>
      <c r="B14" s="13"/>
      <c r="C14" s="18" t="s">
        <v>121</v>
      </c>
      <c r="D14" s="19" t="s">
        <v>122</v>
      </c>
      <c r="E14" s="28"/>
      <c r="F14" s="18" t="s">
        <v>110</v>
      </c>
      <c r="G14" s="29">
        <f t="shared" si="0"/>
        <v>1692.03539823009</v>
      </c>
      <c r="H14" s="29">
        <v>1912</v>
      </c>
      <c r="I14" s="13"/>
    </row>
    <row r="15" ht="24" customHeight="true" spans="1:9">
      <c r="A15" s="12">
        <v>1</v>
      </c>
      <c r="B15" s="13" t="s">
        <v>96</v>
      </c>
      <c r="C15" s="18" t="s">
        <v>108</v>
      </c>
      <c r="D15" s="19" t="s">
        <v>111</v>
      </c>
      <c r="E15" s="28"/>
      <c r="F15" s="18" t="s">
        <v>110</v>
      </c>
      <c r="G15" s="29">
        <f t="shared" ref="G15:G22" si="1">H15/1.13</f>
        <v>1208.84955752212</v>
      </c>
      <c r="H15" s="29">
        <v>1366</v>
      </c>
      <c r="I15" s="13"/>
    </row>
    <row r="16" ht="24" customHeight="true" spans="1:9">
      <c r="A16" s="12">
        <v>2</v>
      </c>
      <c r="B16" s="13"/>
      <c r="C16" s="18" t="s">
        <v>108</v>
      </c>
      <c r="D16" s="19" t="s">
        <v>123</v>
      </c>
      <c r="E16" s="28"/>
      <c r="F16" s="18" t="s">
        <v>110</v>
      </c>
      <c r="G16" s="29">
        <f t="shared" si="1"/>
        <v>1219.46902654867</v>
      </c>
      <c r="H16" s="29">
        <v>1378</v>
      </c>
      <c r="I16" s="13"/>
    </row>
    <row r="17" ht="24" customHeight="true" spans="1:9">
      <c r="A17" s="12">
        <v>3</v>
      </c>
      <c r="B17" s="13"/>
      <c r="C17" s="18" t="s">
        <v>112</v>
      </c>
      <c r="D17" s="19" t="s">
        <v>113</v>
      </c>
      <c r="E17" s="28"/>
      <c r="F17" s="18" t="s">
        <v>110</v>
      </c>
      <c r="G17" s="29">
        <f t="shared" si="1"/>
        <v>1190.26548672566</v>
      </c>
      <c r="H17" s="29">
        <v>1345</v>
      </c>
      <c r="I17" s="13"/>
    </row>
    <row r="18" ht="24" customHeight="true" spans="1:9">
      <c r="A18" s="12">
        <v>4</v>
      </c>
      <c r="B18" s="13"/>
      <c r="C18" s="18" t="s">
        <v>124</v>
      </c>
      <c r="D18" s="19" t="s">
        <v>125</v>
      </c>
      <c r="E18" s="28"/>
      <c r="F18" s="18" t="s">
        <v>110</v>
      </c>
      <c r="G18" s="29">
        <f t="shared" si="1"/>
        <v>1200</v>
      </c>
      <c r="H18" s="29">
        <v>1356</v>
      </c>
      <c r="I18" s="13"/>
    </row>
    <row r="19" ht="24" customHeight="true" spans="1:9">
      <c r="A19" s="12">
        <v>5</v>
      </c>
      <c r="B19" s="13"/>
      <c r="C19" s="18" t="s">
        <v>112</v>
      </c>
      <c r="D19" s="19" t="s">
        <v>114</v>
      </c>
      <c r="E19" s="28"/>
      <c r="F19" s="18" t="s">
        <v>110</v>
      </c>
      <c r="G19" s="29">
        <f t="shared" si="1"/>
        <v>1146.01769911504</v>
      </c>
      <c r="H19" s="29">
        <v>1295</v>
      </c>
      <c r="I19" s="13"/>
    </row>
    <row r="20" ht="24" customHeight="true" spans="1:9">
      <c r="A20" s="12">
        <v>6</v>
      </c>
      <c r="B20" s="13"/>
      <c r="C20" s="18" t="s">
        <v>112</v>
      </c>
      <c r="D20" s="19" t="s">
        <v>126</v>
      </c>
      <c r="E20" s="28"/>
      <c r="F20" s="18" t="s">
        <v>110</v>
      </c>
      <c r="G20" s="29">
        <f t="shared" si="1"/>
        <v>1150.44247787611</v>
      </c>
      <c r="H20" s="29">
        <v>1300</v>
      </c>
      <c r="I20" s="13"/>
    </row>
    <row r="21" ht="24" customHeight="true" spans="1:9">
      <c r="A21" s="12">
        <v>7</v>
      </c>
      <c r="B21" s="13"/>
      <c r="C21" s="18" t="s">
        <v>115</v>
      </c>
      <c r="D21" s="19" t="s">
        <v>116</v>
      </c>
      <c r="E21" s="28"/>
      <c r="F21" s="18" t="s">
        <v>110</v>
      </c>
      <c r="G21" s="29">
        <f t="shared" si="1"/>
        <v>1088.49557522124</v>
      </c>
      <c r="H21" s="29">
        <v>1230</v>
      </c>
      <c r="I21" s="13"/>
    </row>
    <row r="22" ht="24" customHeight="true" spans="1:9">
      <c r="A22" s="12">
        <v>8</v>
      </c>
      <c r="B22" s="13"/>
      <c r="C22" s="18" t="s">
        <v>115</v>
      </c>
      <c r="D22" s="19" t="s">
        <v>127</v>
      </c>
      <c r="E22" s="28"/>
      <c r="F22" s="18" t="s">
        <v>110</v>
      </c>
      <c r="G22" s="29">
        <f t="shared" si="1"/>
        <v>1106.19469026549</v>
      </c>
      <c r="H22" s="29">
        <v>1250</v>
      </c>
      <c r="I22" s="13"/>
    </row>
    <row r="23" ht="24" customHeight="true" spans="1:9">
      <c r="A23" s="12">
        <v>1</v>
      </c>
      <c r="B23" s="13" t="s">
        <v>97</v>
      </c>
      <c r="C23" s="18" t="s">
        <v>108</v>
      </c>
      <c r="D23" s="19" t="s">
        <v>109</v>
      </c>
      <c r="E23" s="28"/>
      <c r="F23" s="18" t="s">
        <v>110</v>
      </c>
      <c r="G23" s="29">
        <f t="shared" ref="G23:G33" si="2">H23/1.13</f>
        <v>1464.25</v>
      </c>
      <c r="H23" s="29">
        <v>1654.6025</v>
      </c>
      <c r="I23" s="13"/>
    </row>
    <row r="24" ht="24" customHeight="true" spans="1:9">
      <c r="A24" s="12">
        <v>2</v>
      </c>
      <c r="B24" s="13"/>
      <c r="C24" s="16" t="s">
        <v>108</v>
      </c>
      <c r="D24" s="19" t="s">
        <v>128</v>
      </c>
      <c r="E24" s="28"/>
      <c r="F24" s="18" t="s">
        <v>110</v>
      </c>
      <c r="G24" s="29">
        <f t="shared" si="2"/>
        <v>1476</v>
      </c>
      <c r="H24" s="30">
        <v>1667.88</v>
      </c>
      <c r="I24" s="13"/>
    </row>
    <row r="25" ht="24" customHeight="true" spans="1:9">
      <c r="A25" s="12">
        <v>3</v>
      </c>
      <c r="B25" s="13"/>
      <c r="C25" s="18" t="s">
        <v>108</v>
      </c>
      <c r="D25" s="19" t="s">
        <v>111</v>
      </c>
      <c r="E25" s="28"/>
      <c r="F25" s="18" t="s">
        <v>110</v>
      </c>
      <c r="G25" s="29">
        <f t="shared" si="2"/>
        <v>1417.25</v>
      </c>
      <c r="H25" s="30">
        <v>1601.4925</v>
      </c>
      <c r="I25" s="13"/>
    </row>
    <row r="26" ht="24" customHeight="true" spans="1:9">
      <c r="A26" s="12">
        <v>4</v>
      </c>
      <c r="B26" s="13"/>
      <c r="C26" s="18" t="s">
        <v>108</v>
      </c>
      <c r="D26" s="19" t="s">
        <v>123</v>
      </c>
      <c r="E26" s="28"/>
      <c r="F26" s="18" t="s">
        <v>110</v>
      </c>
      <c r="G26" s="29">
        <f t="shared" si="2"/>
        <v>1462</v>
      </c>
      <c r="H26" s="30">
        <v>1652.06</v>
      </c>
      <c r="I26" s="13"/>
    </row>
    <row r="27" ht="24" customHeight="true" spans="1:9">
      <c r="A27" s="12">
        <v>5</v>
      </c>
      <c r="B27" s="13"/>
      <c r="C27" s="18" t="s">
        <v>112</v>
      </c>
      <c r="D27" s="19" t="s">
        <v>113</v>
      </c>
      <c r="E27" s="28"/>
      <c r="F27" s="18" t="s">
        <v>110</v>
      </c>
      <c r="G27" s="29">
        <f t="shared" si="2"/>
        <v>1346.75</v>
      </c>
      <c r="H27" s="30">
        <v>1521.8275</v>
      </c>
      <c r="I27" s="13"/>
    </row>
    <row r="28" ht="24" customHeight="true" spans="1:9">
      <c r="A28" s="12">
        <v>6</v>
      </c>
      <c r="B28" s="13"/>
      <c r="C28" s="18" t="s">
        <v>124</v>
      </c>
      <c r="D28" s="19" t="s">
        <v>125</v>
      </c>
      <c r="E28" s="28"/>
      <c r="F28" s="18" t="s">
        <v>110</v>
      </c>
      <c r="G28" s="29">
        <f t="shared" si="2"/>
        <v>1358.5</v>
      </c>
      <c r="H28" s="30">
        <v>1535.105</v>
      </c>
      <c r="I28" s="13"/>
    </row>
    <row r="29" ht="24" customHeight="true" spans="1:9">
      <c r="A29" s="12">
        <v>7</v>
      </c>
      <c r="B29" s="13"/>
      <c r="C29" s="18" t="s">
        <v>112</v>
      </c>
      <c r="D29" s="19" t="s">
        <v>114</v>
      </c>
      <c r="E29" s="28"/>
      <c r="F29" s="18" t="s">
        <v>110</v>
      </c>
      <c r="G29" s="29">
        <f t="shared" si="2"/>
        <v>1252.75</v>
      </c>
      <c r="H29" s="30">
        <v>1415.6075</v>
      </c>
      <c r="I29" s="13"/>
    </row>
    <row r="30" ht="24" customHeight="true" spans="1:9">
      <c r="A30" s="12">
        <v>8</v>
      </c>
      <c r="B30" s="13"/>
      <c r="C30" s="18" t="s">
        <v>112</v>
      </c>
      <c r="D30" s="19" t="s">
        <v>126</v>
      </c>
      <c r="E30" s="28"/>
      <c r="F30" s="18" t="s">
        <v>110</v>
      </c>
      <c r="G30" s="29">
        <f t="shared" si="2"/>
        <v>1266.85</v>
      </c>
      <c r="H30" s="30">
        <v>1431.5405</v>
      </c>
      <c r="I30" s="13"/>
    </row>
    <row r="31" ht="24" customHeight="true" spans="1:9">
      <c r="A31" s="12">
        <v>9</v>
      </c>
      <c r="B31" s="13"/>
      <c r="C31" s="18" t="s">
        <v>115</v>
      </c>
      <c r="D31" s="19" t="s">
        <v>116</v>
      </c>
      <c r="E31" s="28"/>
      <c r="F31" s="18" t="s">
        <v>110</v>
      </c>
      <c r="G31" s="29">
        <f t="shared" si="2"/>
        <v>1182.25</v>
      </c>
      <c r="H31" s="30">
        <v>1335.9425</v>
      </c>
      <c r="I31" s="13"/>
    </row>
    <row r="32" ht="24" customHeight="true" spans="1:9">
      <c r="A32" s="12">
        <v>10</v>
      </c>
      <c r="B32" s="13"/>
      <c r="C32" s="18" t="s">
        <v>115</v>
      </c>
      <c r="D32" s="19" t="s">
        <v>127</v>
      </c>
      <c r="E32" s="28"/>
      <c r="F32" s="18" t="s">
        <v>110</v>
      </c>
      <c r="G32" s="29">
        <f t="shared" si="2"/>
        <v>1203.5</v>
      </c>
      <c r="H32" s="30">
        <v>1359.955</v>
      </c>
      <c r="I32" s="13"/>
    </row>
    <row r="33" ht="24" customHeight="true" spans="1:9">
      <c r="A33" s="12">
        <v>11</v>
      </c>
      <c r="B33" s="13"/>
      <c r="C33" s="18" t="s">
        <v>121</v>
      </c>
      <c r="D33" s="19" t="s">
        <v>122</v>
      </c>
      <c r="E33" s="28"/>
      <c r="F33" s="18" t="s">
        <v>110</v>
      </c>
      <c r="G33" s="29">
        <f t="shared" si="2"/>
        <v>1511.25</v>
      </c>
      <c r="H33" s="30">
        <v>1707.7125</v>
      </c>
      <c r="I33" s="13"/>
    </row>
    <row r="34" ht="24" customHeight="true" spans="1:9">
      <c r="A34" s="12">
        <v>1</v>
      </c>
      <c r="B34" s="13" t="s">
        <v>98</v>
      </c>
      <c r="C34" s="18" t="s">
        <v>108</v>
      </c>
      <c r="D34" s="19" t="s">
        <v>111</v>
      </c>
      <c r="E34" s="28"/>
      <c r="F34" s="18" t="s">
        <v>110</v>
      </c>
      <c r="G34" s="29">
        <f t="shared" ref="G34:G59" si="3">H34/1.13</f>
        <v>1116.81415929204</v>
      </c>
      <c r="H34" s="29">
        <v>1262</v>
      </c>
      <c r="I34" s="13"/>
    </row>
    <row r="35" ht="24" customHeight="true" spans="1:9">
      <c r="A35" s="12">
        <v>2</v>
      </c>
      <c r="B35" s="13"/>
      <c r="C35" s="18" t="s">
        <v>108</v>
      </c>
      <c r="D35" s="19" t="s">
        <v>123</v>
      </c>
      <c r="E35" s="28"/>
      <c r="F35" s="18" t="s">
        <v>110</v>
      </c>
      <c r="G35" s="29">
        <f t="shared" si="3"/>
        <v>1139.540819</v>
      </c>
      <c r="H35" s="29">
        <v>1287.68112547</v>
      </c>
      <c r="I35" s="13"/>
    </row>
    <row r="36" ht="24" customHeight="true" spans="1:9">
      <c r="A36" s="12">
        <v>3</v>
      </c>
      <c r="B36" s="13"/>
      <c r="C36" s="18" t="s">
        <v>112</v>
      </c>
      <c r="D36" s="19" t="s">
        <v>113</v>
      </c>
      <c r="E36" s="28"/>
      <c r="F36" s="18" t="s">
        <v>110</v>
      </c>
      <c r="G36" s="29">
        <f t="shared" si="3"/>
        <v>1096.914936275</v>
      </c>
      <c r="H36" s="29">
        <v>1239.51387799075</v>
      </c>
      <c r="I36" s="13"/>
    </row>
    <row r="37" ht="24" customHeight="true" spans="1:9">
      <c r="A37" s="12">
        <v>4</v>
      </c>
      <c r="B37" s="13"/>
      <c r="C37" s="18" t="s">
        <v>124</v>
      </c>
      <c r="D37" s="19" t="s">
        <v>125</v>
      </c>
      <c r="E37" s="28"/>
      <c r="F37" s="18" t="s">
        <v>110</v>
      </c>
      <c r="G37" s="29">
        <f t="shared" si="3"/>
        <v>1107.12428115</v>
      </c>
      <c r="H37" s="29">
        <v>1251.0504376995</v>
      </c>
      <c r="I37" s="13"/>
    </row>
    <row r="38" ht="24" customHeight="true" spans="1:9">
      <c r="A38" s="12">
        <v>5</v>
      </c>
      <c r="B38" s="13"/>
      <c r="C38" s="18" t="s">
        <v>112</v>
      </c>
      <c r="D38" s="19" t="s">
        <v>114</v>
      </c>
      <c r="E38" s="28"/>
      <c r="F38" s="18" t="s">
        <v>110</v>
      </c>
      <c r="G38" s="29">
        <f t="shared" si="3"/>
        <v>1043.606770875</v>
      </c>
      <c r="H38" s="29">
        <v>1179.27565108875</v>
      </c>
      <c r="I38" s="13"/>
    </row>
    <row r="39" ht="24" customHeight="true" spans="1:9">
      <c r="A39" s="12">
        <v>6</v>
      </c>
      <c r="B39" s="13"/>
      <c r="C39" s="18" t="s">
        <v>112</v>
      </c>
      <c r="D39" s="19" t="s">
        <v>126</v>
      </c>
      <c r="E39" s="28"/>
      <c r="F39" s="18" t="s">
        <v>110</v>
      </c>
      <c r="G39" s="29">
        <f t="shared" si="3"/>
        <v>1054.11586555</v>
      </c>
      <c r="H39" s="29">
        <v>1191.1509280715</v>
      </c>
      <c r="I39" s="13"/>
    </row>
    <row r="40" ht="24" customHeight="true" spans="1:9">
      <c r="A40" s="12">
        <v>7</v>
      </c>
      <c r="B40" s="13"/>
      <c r="C40" s="18" t="s">
        <v>115</v>
      </c>
      <c r="D40" s="19" t="s">
        <v>116</v>
      </c>
      <c r="E40" s="28"/>
      <c r="F40" s="18" t="s">
        <v>110</v>
      </c>
      <c r="G40" s="29">
        <f t="shared" si="3"/>
        <v>993.805309734513</v>
      </c>
      <c r="H40" s="29">
        <v>1123</v>
      </c>
      <c r="I40" s="13"/>
    </row>
    <row r="41" ht="24" customHeight="true" spans="1:9">
      <c r="A41" s="12">
        <v>8</v>
      </c>
      <c r="B41" s="13"/>
      <c r="C41" s="18" t="s">
        <v>115</v>
      </c>
      <c r="D41" s="19" t="s">
        <v>127</v>
      </c>
      <c r="E41" s="28"/>
      <c r="F41" s="18" t="s">
        <v>110</v>
      </c>
      <c r="G41" s="29">
        <f t="shared" si="3"/>
        <v>1008.84955752212</v>
      </c>
      <c r="H41" s="29">
        <v>1140</v>
      </c>
      <c r="I41" s="13"/>
    </row>
    <row r="42" ht="24" customHeight="true" spans="1:9">
      <c r="A42" s="12">
        <v>1</v>
      </c>
      <c r="B42" s="13" t="s">
        <v>99</v>
      </c>
      <c r="C42" s="18" t="s">
        <v>108</v>
      </c>
      <c r="D42" s="19" t="s">
        <v>109</v>
      </c>
      <c r="E42" s="28"/>
      <c r="F42" s="18" t="s">
        <v>110</v>
      </c>
      <c r="G42" s="29">
        <f t="shared" si="3"/>
        <v>1373.00000001922</v>
      </c>
      <c r="H42" s="18">
        <v>1551.49000002172</v>
      </c>
      <c r="I42" s="13"/>
    </row>
    <row r="43" ht="24" customHeight="true" spans="1:9">
      <c r="A43" s="12">
        <v>2</v>
      </c>
      <c r="B43" s="13"/>
      <c r="C43" s="16" t="s">
        <v>108</v>
      </c>
      <c r="D43" s="19" t="s">
        <v>128</v>
      </c>
      <c r="E43" s="28"/>
      <c r="F43" s="18" t="s">
        <v>110</v>
      </c>
      <c r="G43" s="29">
        <f t="shared" si="3"/>
        <v>1363.00000001908</v>
      </c>
      <c r="H43" s="18">
        <v>1540.19000002156</v>
      </c>
      <c r="I43" s="13"/>
    </row>
    <row r="44" ht="24" customHeight="true" spans="1:9">
      <c r="A44" s="12">
        <v>3</v>
      </c>
      <c r="B44" s="13"/>
      <c r="C44" s="18" t="s">
        <v>108</v>
      </c>
      <c r="D44" s="19" t="s">
        <v>111</v>
      </c>
      <c r="E44" s="28"/>
      <c r="F44" s="18" t="s">
        <v>110</v>
      </c>
      <c r="G44" s="29">
        <f t="shared" si="3"/>
        <v>1348.00000001887</v>
      </c>
      <c r="H44" s="18">
        <v>1523.24000002133</v>
      </c>
      <c r="I44" s="13"/>
    </row>
    <row r="45" ht="24" customHeight="true" spans="1:9">
      <c r="A45" s="12">
        <v>4</v>
      </c>
      <c r="B45" s="13"/>
      <c r="C45" s="18" t="s">
        <v>108</v>
      </c>
      <c r="D45" s="19" t="s">
        <v>123</v>
      </c>
      <c r="E45" s="28"/>
      <c r="F45" s="18" t="s">
        <v>110</v>
      </c>
      <c r="G45" s="29">
        <f t="shared" si="3"/>
        <v>1335.00000001869</v>
      </c>
      <c r="H45" s="18">
        <v>1508.55000002112</v>
      </c>
      <c r="I45" s="13"/>
    </row>
    <row r="46" ht="24" customHeight="true" spans="1:9">
      <c r="A46" s="12">
        <v>5</v>
      </c>
      <c r="B46" s="13"/>
      <c r="C46" s="18" t="s">
        <v>112</v>
      </c>
      <c r="D46" s="19" t="s">
        <v>113</v>
      </c>
      <c r="E46" s="28"/>
      <c r="F46" s="18" t="s">
        <v>110</v>
      </c>
      <c r="G46" s="29">
        <f t="shared" si="3"/>
        <v>1289.00000001805</v>
      </c>
      <c r="H46" s="18">
        <v>1456.57000002039</v>
      </c>
      <c r="I46" s="13"/>
    </row>
    <row r="47" ht="24" customHeight="true" spans="1:9">
      <c r="A47" s="12">
        <v>6</v>
      </c>
      <c r="B47" s="13"/>
      <c r="C47" s="18" t="s">
        <v>124</v>
      </c>
      <c r="D47" s="19" t="s">
        <v>125</v>
      </c>
      <c r="E47" s="28"/>
      <c r="F47" s="18" t="s">
        <v>110</v>
      </c>
      <c r="G47" s="29">
        <f t="shared" si="3"/>
        <v>1287.00000001802</v>
      </c>
      <c r="H47" s="18">
        <v>1454.31000002036</v>
      </c>
      <c r="I47" s="13"/>
    </row>
    <row r="48" ht="24" customHeight="true" spans="1:9">
      <c r="A48" s="12">
        <v>7</v>
      </c>
      <c r="B48" s="13"/>
      <c r="C48" s="18" t="s">
        <v>112</v>
      </c>
      <c r="D48" s="19" t="s">
        <v>114</v>
      </c>
      <c r="E48" s="28"/>
      <c r="F48" s="18" t="s">
        <v>110</v>
      </c>
      <c r="G48" s="29">
        <f t="shared" si="3"/>
        <v>1269.00000001777</v>
      </c>
      <c r="H48" s="18">
        <v>1433.97000002008</v>
      </c>
      <c r="I48" s="13"/>
    </row>
    <row r="49" ht="24" customHeight="true" spans="1:9">
      <c r="A49" s="12">
        <v>8</v>
      </c>
      <c r="B49" s="13"/>
      <c r="C49" s="18" t="s">
        <v>112</v>
      </c>
      <c r="D49" s="19" t="s">
        <v>126</v>
      </c>
      <c r="E49" s="28"/>
      <c r="F49" s="18" t="s">
        <v>110</v>
      </c>
      <c r="G49" s="29">
        <f t="shared" si="3"/>
        <v>1252.00000001753</v>
      </c>
      <c r="H49" s="18">
        <v>1414.76000001981</v>
      </c>
      <c r="I49" s="13"/>
    </row>
    <row r="50" ht="24" customHeight="true" spans="1:9">
      <c r="A50" s="12">
        <v>9</v>
      </c>
      <c r="B50" s="13"/>
      <c r="C50" s="18" t="s">
        <v>115</v>
      </c>
      <c r="D50" s="19" t="s">
        <v>116</v>
      </c>
      <c r="E50" s="28"/>
      <c r="F50" s="18" t="s">
        <v>110</v>
      </c>
      <c r="G50" s="29">
        <f t="shared" si="3"/>
        <v>1164.0000000163</v>
      </c>
      <c r="H50" s="18">
        <v>1315.32000001841</v>
      </c>
      <c r="I50" s="13"/>
    </row>
    <row r="51" ht="24" customHeight="true" spans="1:9">
      <c r="A51" s="12">
        <v>10</v>
      </c>
      <c r="B51" s="13"/>
      <c r="C51" s="18" t="s">
        <v>115</v>
      </c>
      <c r="D51" s="19" t="s">
        <v>127</v>
      </c>
      <c r="E51" s="28"/>
      <c r="F51" s="18" t="s">
        <v>110</v>
      </c>
      <c r="G51" s="29">
        <f t="shared" si="3"/>
        <v>1157.0000000162</v>
      </c>
      <c r="H51" s="18">
        <v>1307.4100000183</v>
      </c>
      <c r="I51" s="13"/>
    </row>
    <row r="52" ht="24" customHeight="true" spans="1:9">
      <c r="A52" s="12">
        <v>11</v>
      </c>
      <c r="B52" s="13"/>
      <c r="C52" s="18" t="s">
        <v>129</v>
      </c>
      <c r="D52" s="19" t="s">
        <v>130</v>
      </c>
      <c r="E52" s="28"/>
      <c r="F52" s="18" t="s">
        <v>110</v>
      </c>
      <c r="G52" s="29">
        <f t="shared" si="3"/>
        <v>897</v>
      </c>
      <c r="H52" s="18">
        <v>1013.61</v>
      </c>
      <c r="I52" s="13"/>
    </row>
    <row r="53" ht="24" customHeight="true" spans="1:9">
      <c r="A53" s="12">
        <v>12</v>
      </c>
      <c r="B53" s="13"/>
      <c r="C53" s="18" t="s">
        <v>129</v>
      </c>
      <c r="D53" s="19" t="s">
        <v>131</v>
      </c>
      <c r="E53" s="28"/>
      <c r="F53" s="18" t="s">
        <v>110</v>
      </c>
      <c r="G53" s="29">
        <f t="shared" si="3"/>
        <v>865</v>
      </c>
      <c r="H53" s="18">
        <v>977.45</v>
      </c>
      <c r="I53" s="13"/>
    </row>
    <row r="54" ht="24" customHeight="true" spans="1:9">
      <c r="A54" s="12">
        <v>13</v>
      </c>
      <c r="B54" s="13"/>
      <c r="C54" s="18" t="s">
        <v>129</v>
      </c>
      <c r="D54" s="19" t="s">
        <v>132</v>
      </c>
      <c r="E54" s="28"/>
      <c r="F54" s="18" t="s">
        <v>110</v>
      </c>
      <c r="G54" s="29">
        <f t="shared" si="3"/>
        <v>860</v>
      </c>
      <c r="H54" s="29">
        <v>971.8</v>
      </c>
      <c r="I54" s="13"/>
    </row>
    <row r="55" ht="24" customHeight="true" spans="1:9">
      <c r="A55" s="12">
        <v>14</v>
      </c>
      <c r="B55" s="13"/>
      <c r="C55" s="18" t="s">
        <v>129</v>
      </c>
      <c r="D55" s="19" t="s">
        <v>133</v>
      </c>
      <c r="E55" s="28"/>
      <c r="F55" s="18" t="s">
        <v>110</v>
      </c>
      <c r="G55" s="29">
        <f t="shared" si="3"/>
        <v>820</v>
      </c>
      <c r="H55" s="29">
        <v>926.6</v>
      </c>
      <c r="I55" s="13"/>
    </row>
    <row r="56" ht="24" customHeight="true" spans="1:9">
      <c r="A56" s="12">
        <v>15</v>
      </c>
      <c r="B56" s="13"/>
      <c r="C56" s="18" t="s">
        <v>117</v>
      </c>
      <c r="D56" s="19" t="s">
        <v>118</v>
      </c>
      <c r="E56" s="28"/>
      <c r="F56" s="18" t="s">
        <v>110</v>
      </c>
      <c r="G56" s="29">
        <f t="shared" si="3"/>
        <v>1305</v>
      </c>
      <c r="H56" s="29">
        <v>1474.65</v>
      </c>
      <c r="I56" s="13"/>
    </row>
    <row r="57" ht="24" customHeight="true" spans="1:9">
      <c r="A57" s="12">
        <v>16</v>
      </c>
      <c r="B57" s="13"/>
      <c r="C57" s="18" t="s">
        <v>117</v>
      </c>
      <c r="D57" s="19" t="s">
        <v>119</v>
      </c>
      <c r="E57" s="28"/>
      <c r="F57" s="18" t="s">
        <v>110</v>
      </c>
      <c r="G57" s="29">
        <f t="shared" si="3"/>
        <v>1355</v>
      </c>
      <c r="H57" s="29">
        <v>1531.15</v>
      </c>
      <c r="I57" s="13"/>
    </row>
    <row r="58" ht="24" customHeight="true" spans="1:9">
      <c r="A58" s="12">
        <v>17</v>
      </c>
      <c r="B58" s="13"/>
      <c r="C58" s="18" t="s">
        <v>117</v>
      </c>
      <c r="D58" s="19" t="s">
        <v>120</v>
      </c>
      <c r="E58" s="28"/>
      <c r="F58" s="18" t="s">
        <v>110</v>
      </c>
      <c r="G58" s="29">
        <f t="shared" si="3"/>
        <v>1387</v>
      </c>
      <c r="H58" s="29">
        <v>1567.31</v>
      </c>
      <c r="I58" s="13"/>
    </row>
    <row r="59" ht="24" customHeight="true" spans="1:9">
      <c r="A59" s="12">
        <v>18</v>
      </c>
      <c r="B59" s="13"/>
      <c r="C59" s="18" t="s">
        <v>121</v>
      </c>
      <c r="D59" s="19" t="s">
        <v>122</v>
      </c>
      <c r="E59" s="28"/>
      <c r="F59" s="18" t="s">
        <v>110</v>
      </c>
      <c r="G59" s="29">
        <f t="shared" si="3"/>
        <v>1586</v>
      </c>
      <c r="H59" s="29">
        <v>1792.18</v>
      </c>
      <c r="I59" s="13"/>
    </row>
    <row r="60" ht="24" customHeight="true" spans="1:9">
      <c r="A60" s="12">
        <v>1</v>
      </c>
      <c r="B60" s="13" t="s">
        <v>100</v>
      </c>
      <c r="C60" s="20" t="s">
        <v>134</v>
      </c>
      <c r="D60" s="20" t="s">
        <v>135</v>
      </c>
      <c r="E60" s="20"/>
      <c r="F60" s="20" t="s">
        <v>110</v>
      </c>
      <c r="G60" s="29">
        <f t="shared" ref="G60:G67" si="4">H60/1.13</f>
        <v>1061.94690265487</v>
      </c>
      <c r="H60" s="29">
        <v>1200</v>
      </c>
      <c r="I60" s="13"/>
    </row>
    <row r="61" ht="24" customHeight="true" spans="1:9">
      <c r="A61" s="12">
        <v>2</v>
      </c>
      <c r="B61" s="13"/>
      <c r="C61" s="20" t="s">
        <v>134</v>
      </c>
      <c r="D61" s="20" t="s">
        <v>136</v>
      </c>
      <c r="E61" s="20"/>
      <c r="F61" s="20" t="s">
        <v>110</v>
      </c>
      <c r="G61" s="29">
        <f t="shared" si="4"/>
        <v>1088.49557522124</v>
      </c>
      <c r="H61" s="29">
        <v>1230</v>
      </c>
      <c r="I61" s="13"/>
    </row>
    <row r="62" ht="24" customHeight="true" spans="1:9">
      <c r="A62" s="12">
        <v>3</v>
      </c>
      <c r="B62" s="13"/>
      <c r="C62" s="20" t="s">
        <v>137</v>
      </c>
      <c r="D62" s="20" t="s">
        <v>138</v>
      </c>
      <c r="E62" s="20"/>
      <c r="F62" s="20" t="s">
        <v>110</v>
      </c>
      <c r="G62" s="29">
        <f t="shared" si="4"/>
        <v>1163.71681415929</v>
      </c>
      <c r="H62" s="29">
        <v>1315</v>
      </c>
      <c r="I62" s="13"/>
    </row>
    <row r="63" ht="24" customHeight="true" spans="1:9">
      <c r="A63" s="12">
        <v>4</v>
      </c>
      <c r="B63" s="13"/>
      <c r="C63" s="20" t="s">
        <v>139</v>
      </c>
      <c r="D63" s="20" t="s">
        <v>140</v>
      </c>
      <c r="E63" s="20"/>
      <c r="F63" s="20" t="s">
        <v>110</v>
      </c>
      <c r="G63" s="29">
        <f t="shared" si="4"/>
        <v>1238.93805309735</v>
      </c>
      <c r="H63" s="29">
        <v>1400</v>
      </c>
      <c r="I63" s="13"/>
    </row>
    <row r="64" ht="24" customHeight="true" spans="1:9">
      <c r="A64" s="12">
        <v>5</v>
      </c>
      <c r="B64" s="13"/>
      <c r="C64" s="20" t="s">
        <v>139</v>
      </c>
      <c r="D64" s="20" t="s">
        <v>141</v>
      </c>
      <c r="E64" s="20"/>
      <c r="F64" s="20" t="s">
        <v>110</v>
      </c>
      <c r="G64" s="29">
        <f t="shared" si="4"/>
        <v>1283.18584070796</v>
      </c>
      <c r="H64" s="29">
        <v>1450</v>
      </c>
      <c r="I64" s="13"/>
    </row>
    <row r="65" ht="24" customHeight="true" spans="1:9">
      <c r="A65" s="12">
        <v>6</v>
      </c>
      <c r="B65" s="13"/>
      <c r="C65" s="20" t="s">
        <v>142</v>
      </c>
      <c r="D65" s="20" t="s">
        <v>143</v>
      </c>
      <c r="E65" s="20"/>
      <c r="F65" s="20" t="s">
        <v>110</v>
      </c>
      <c r="G65" s="29">
        <f t="shared" si="4"/>
        <v>1327.43362831858</v>
      </c>
      <c r="H65" s="29">
        <v>1500</v>
      </c>
      <c r="I65" s="13"/>
    </row>
    <row r="66" ht="24" customHeight="true" spans="1:9">
      <c r="A66" s="12">
        <v>7</v>
      </c>
      <c r="B66" s="13"/>
      <c r="C66" s="20" t="s">
        <v>142</v>
      </c>
      <c r="D66" s="20" t="s">
        <v>144</v>
      </c>
      <c r="E66" s="20"/>
      <c r="F66" s="20" t="s">
        <v>110</v>
      </c>
      <c r="G66" s="29">
        <f t="shared" si="4"/>
        <v>1575.22123893805</v>
      </c>
      <c r="H66" s="29">
        <v>1780</v>
      </c>
      <c r="I66" s="13"/>
    </row>
    <row r="67" ht="24" customHeight="true" spans="1:9">
      <c r="A67" s="12">
        <v>8</v>
      </c>
      <c r="B67" s="13"/>
      <c r="C67" s="20" t="s">
        <v>145</v>
      </c>
      <c r="D67" s="20" t="s">
        <v>146</v>
      </c>
      <c r="E67" s="20"/>
      <c r="F67" s="20" t="s">
        <v>110</v>
      </c>
      <c r="G67" s="29">
        <f t="shared" si="4"/>
        <v>1461.94690265487</v>
      </c>
      <c r="H67" s="29">
        <v>1652</v>
      </c>
      <c r="I67" s="32"/>
    </row>
    <row r="68" ht="24" customHeight="true" spans="1:9">
      <c r="A68" s="12">
        <v>1</v>
      </c>
      <c r="B68" s="13" t="s">
        <v>101</v>
      </c>
      <c r="C68" s="18" t="s">
        <v>108</v>
      </c>
      <c r="D68" s="19" t="s">
        <v>109</v>
      </c>
      <c r="E68" s="28"/>
      <c r="F68" s="18" t="s">
        <v>110</v>
      </c>
      <c r="G68" s="29">
        <f t="shared" ref="G68:G80" si="5">H68/1.13</f>
        <v>1369.36283185841</v>
      </c>
      <c r="H68" s="18">
        <v>1547.38</v>
      </c>
      <c r="I68" s="13"/>
    </row>
    <row r="69" ht="24" customHeight="true" spans="1:9">
      <c r="A69" s="12">
        <v>2</v>
      </c>
      <c r="B69" s="13"/>
      <c r="C69" s="16" t="s">
        <v>108</v>
      </c>
      <c r="D69" s="19" t="s">
        <v>128</v>
      </c>
      <c r="E69" s="28"/>
      <c r="F69" s="18" t="s">
        <v>110</v>
      </c>
      <c r="G69" s="29">
        <f t="shared" si="5"/>
        <v>1344.91150442478</v>
      </c>
      <c r="H69" s="16">
        <v>1519.75</v>
      </c>
      <c r="I69" s="13"/>
    </row>
    <row r="70" ht="24" customHeight="true" spans="1:9">
      <c r="A70" s="12">
        <v>3</v>
      </c>
      <c r="B70" s="13"/>
      <c r="C70" s="18" t="s">
        <v>108</v>
      </c>
      <c r="D70" s="19" t="s">
        <v>111</v>
      </c>
      <c r="E70" s="28"/>
      <c r="F70" s="18" t="s">
        <v>110</v>
      </c>
      <c r="G70" s="29">
        <f t="shared" si="5"/>
        <v>1252.50442477876</v>
      </c>
      <c r="H70" s="18">
        <v>1415.33</v>
      </c>
      <c r="I70" s="13"/>
    </row>
    <row r="71" ht="24" customHeight="true" spans="1:9">
      <c r="A71" s="12">
        <v>4</v>
      </c>
      <c r="B71" s="13"/>
      <c r="C71" s="18" t="s">
        <v>108</v>
      </c>
      <c r="D71" s="19" t="s">
        <v>123</v>
      </c>
      <c r="E71" s="28"/>
      <c r="F71" s="18" t="s">
        <v>110</v>
      </c>
      <c r="G71" s="29">
        <f t="shared" si="5"/>
        <v>1247.0796460177</v>
      </c>
      <c r="H71" s="18">
        <v>1409.2</v>
      </c>
      <c r="I71" s="13"/>
    </row>
    <row r="72" ht="24" customHeight="true" spans="1:9">
      <c r="A72" s="12">
        <v>5</v>
      </c>
      <c r="B72" s="13"/>
      <c r="C72" s="18" t="s">
        <v>112</v>
      </c>
      <c r="D72" s="19" t="s">
        <v>113</v>
      </c>
      <c r="E72" s="28"/>
      <c r="F72" s="18" t="s">
        <v>110</v>
      </c>
      <c r="G72" s="29">
        <f t="shared" si="5"/>
        <v>1151.80530973451</v>
      </c>
      <c r="H72" s="18">
        <v>1301.54</v>
      </c>
      <c r="I72" s="13"/>
    </row>
    <row r="73" ht="24" customHeight="true" spans="1:9">
      <c r="A73" s="12">
        <v>6</v>
      </c>
      <c r="B73" s="13"/>
      <c r="C73" s="18" t="s">
        <v>124</v>
      </c>
      <c r="D73" s="19" t="s">
        <v>125</v>
      </c>
      <c r="E73" s="28"/>
      <c r="F73" s="18" t="s">
        <v>110</v>
      </c>
      <c r="G73" s="29">
        <f t="shared" si="5"/>
        <v>1131.01769911504</v>
      </c>
      <c r="H73" s="18">
        <v>1278.05</v>
      </c>
      <c r="I73" s="13"/>
    </row>
    <row r="74" ht="24" customHeight="true" spans="1:9">
      <c r="A74" s="12">
        <v>7</v>
      </c>
      <c r="B74" s="13"/>
      <c r="C74" s="18" t="s">
        <v>112</v>
      </c>
      <c r="D74" s="19" t="s">
        <v>114</v>
      </c>
      <c r="E74" s="28"/>
      <c r="F74" s="18" t="s">
        <v>110</v>
      </c>
      <c r="G74" s="29">
        <f t="shared" si="5"/>
        <v>1049.92920353982</v>
      </c>
      <c r="H74" s="18">
        <v>1186.42</v>
      </c>
      <c r="I74" s="13"/>
    </row>
    <row r="75" ht="24" customHeight="true" spans="1:9">
      <c r="A75" s="12">
        <v>8</v>
      </c>
      <c r="B75" s="13"/>
      <c r="C75" s="18" t="s">
        <v>112</v>
      </c>
      <c r="D75" s="19" t="s">
        <v>126</v>
      </c>
      <c r="E75" s="28"/>
      <c r="F75" s="18" t="s">
        <v>110</v>
      </c>
      <c r="G75" s="29">
        <f t="shared" si="5"/>
        <v>1048.24778761062</v>
      </c>
      <c r="H75" s="18">
        <v>1184.52</v>
      </c>
      <c r="I75" s="13"/>
    </row>
    <row r="76" ht="24" customHeight="true" spans="1:9">
      <c r="A76" s="12">
        <v>9</v>
      </c>
      <c r="B76" s="13"/>
      <c r="C76" s="18" t="s">
        <v>115</v>
      </c>
      <c r="D76" s="19" t="s">
        <v>116</v>
      </c>
      <c r="E76" s="28"/>
      <c r="F76" s="18" t="s">
        <v>110</v>
      </c>
      <c r="G76" s="29">
        <f t="shared" si="5"/>
        <v>986.106194690266</v>
      </c>
      <c r="H76" s="29">
        <v>1114.3</v>
      </c>
      <c r="I76" s="13"/>
    </row>
    <row r="77" ht="24" customHeight="true" spans="1:9">
      <c r="A77" s="12">
        <v>10</v>
      </c>
      <c r="B77" s="13"/>
      <c r="C77" s="18" t="s">
        <v>115</v>
      </c>
      <c r="D77" s="19" t="s">
        <v>127</v>
      </c>
      <c r="E77" s="28"/>
      <c r="F77" s="18" t="s">
        <v>110</v>
      </c>
      <c r="G77" s="29">
        <f t="shared" si="5"/>
        <v>993.902654867257</v>
      </c>
      <c r="H77" s="18">
        <v>1123.11</v>
      </c>
      <c r="I77" s="13"/>
    </row>
    <row r="78" ht="24" customHeight="true" spans="1:9">
      <c r="A78" s="12">
        <v>11</v>
      </c>
      <c r="B78" s="13"/>
      <c r="C78" s="18" t="s">
        <v>117</v>
      </c>
      <c r="D78" s="19" t="s">
        <v>118</v>
      </c>
      <c r="E78" s="28"/>
      <c r="F78" s="18" t="s">
        <v>110</v>
      </c>
      <c r="G78" s="29">
        <f t="shared" si="5"/>
        <v>1260.26548672566</v>
      </c>
      <c r="H78" s="18">
        <v>1424.1</v>
      </c>
      <c r="I78" s="13"/>
    </row>
    <row r="79" ht="24" customHeight="true" spans="1:9">
      <c r="A79" s="12">
        <v>12</v>
      </c>
      <c r="B79" s="13"/>
      <c r="C79" s="18" t="s">
        <v>117</v>
      </c>
      <c r="D79" s="19" t="s">
        <v>119</v>
      </c>
      <c r="E79" s="28"/>
      <c r="F79" s="18" t="s">
        <v>110</v>
      </c>
      <c r="G79" s="29">
        <f t="shared" si="5"/>
        <v>1382.96460176991</v>
      </c>
      <c r="H79" s="18">
        <v>1562.75</v>
      </c>
      <c r="I79" s="13"/>
    </row>
    <row r="80" ht="24" customHeight="true" spans="1:9">
      <c r="A80" s="12">
        <v>13</v>
      </c>
      <c r="B80" s="13"/>
      <c r="C80" s="18" t="s">
        <v>117</v>
      </c>
      <c r="D80" s="19" t="s">
        <v>120</v>
      </c>
      <c r="E80" s="28"/>
      <c r="F80" s="18" t="s">
        <v>110</v>
      </c>
      <c r="G80" s="29">
        <f t="shared" si="5"/>
        <v>1503.58407079646</v>
      </c>
      <c r="H80" s="18">
        <v>1699.05</v>
      </c>
      <c r="I80" s="13"/>
    </row>
    <row r="81" ht="24" customHeight="true" spans="1:9">
      <c r="A81" s="12">
        <v>1</v>
      </c>
      <c r="B81" s="13" t="s">
        <v>102</v>
      </c>
      <c r="C81" s="18" t="s">
        <v>108</v>
      </c>
      <c r="D81" s="19" t="s">
        <v>109</v>
      </c>
      <c r="E81" s="28"/>
      <c r="F81" s="18" t="s">
        <v>110</v>
      </c>
      <c r="G81" s="29">
        <v>1535</v>
      </c>
      <c r="H81" s="18">
        <f t="shared" ref="H81:H90" si="6">G81*1.13</f>
        <v>1734.55</v>
      </c>
      <c r="I81" s="13"/>
    </row>
    <row r="82" ht="24" customHeight="true" spans="1:9">
      <c r="A82" s="12">
        <v>2</v>
      </c>
      <c r="B82" s="13"/>
      <c r="C82" s="16" t="s">
        <v>108</v>
      </c>
      <c r="D82" s="19" t="s">
        <v>128</v>
      </c>
      <c r="E82" s="28"/>
      <c r="F82" s="18" t="s">
        <v>110</v>
      </c>
      <c r="G82" s="29">
        <v>1525</v>
      </c>
      <c r="H82" s="18">
        <f t="shared" si="6"/>
        <v>1723.25</v>
      </c>
      <c r="I82" s="13"/>
    </row>
    <row r="83" ht="24" customHeight="true" spans="1:9">
      <c r="A83" s="12">
        <v>3</v>
      </c>
      <c r="B83" s="13"/>
      <c r="C83" s="18" t="s">
        <v>108</v>
      </c>
      <c r="D83" s="19" t="s">
        <v>111</v>
      </c>
      <c r="E83" s="28"/>
      <c r="F83" s="18" t="s">
        <v>110</v>
      </c>
      <c r="G83" s="29">
        <v>1503</v>
      </c>
      <c r="H83" s="18">
        <f t="shared" si="6"/>
        <v>1698.39</v>
      </c>
      <c r="I83" s="13"/>
    </row>
    <row r="84" ht="24" customHeight="true" spans="1:9">
      <c r="A84" s="12">
        <v>4</v>
      </c>
      <c r="B84" s="13"/>
      <c r="C84" s="18" t="s">
        <v>108</v>
      </c>
      <c r="D84" s="19" t="s">
        <v>123</v>
      </c>
      <c r="E84" s="28"/>
      <c r="F84" s="18" t="s">
        <v>110</v>
      </c>
      <c r="G84" s="29">
        <v>1478</v>
      </c>
      <c r="H84" s="18">
        <f t="shared" si="6"/>
        <v>1670.14</v>
      </c>
      <c r="I84" s="13"/>
    </row>
    <row r="85" ht="24" customHeight="true" spans="1:9">
      <c r="A85" s="12">
        <v>5</v>
      </c>
      <c r="B85" s="13"/>
      <c r="C85" s="18" t="s">
        <v>112</v>
      </c>
      <c r="D85" s="19" t="s">
        <v>113</v>
      </c>
      <c r="E85" s="28"/>
      <c r="F85" s="18" t="s">
        <v>110</v>
      </c>
      <c r="G85" s="29">
        <v>1448</v>
      </c>
      <c r="H85" s="18">
        <f t="shared" si="6"/>
        <v>1636.24</v>
      </c>
      <c r="I85" s="13"/>
    </row>
    <row r="86" ht="24" customHeight="true" spans="1:9">
      <c r="A86" s="12">
        <v>6</v>
      </c>
      <c r="B86" s="13"/>
      <c r="C86" s="18" t="s">
        <v>124</v>
      </c>
      <c r="D86" s="19" t="s">
        <v>125</v>
      </c>
      <c r="E86" s="28"/>
      <c r="F86" s="18" t="s">
        <v>110</v>
      </c>
      <c r="G86" s="29">
        <v>1398</v>
      </c>
      <c r="H86" s="18">
        <f t="shared" si="6"/>
        <v>1579.74</v>
      </c>
      <c r="I86" s="13"/>
    </row>
    <row r="87" ht="24" customHeight="true" spans="1:9">
      <c r="A87" s="12">
        <v>7</v>
      </c>
      <c r="B87" s="13"/>
      <c r="C87" s="18" t="s">
        <v>112</v>
      </c>
      <c r="D87" s="19" t="s">
        <v>114</v>
      </c>
      <c r="E87" s="28"/>
      <c r="F87" s="18" t="s">
        <v>110</v>
      </c>
      <c r="G87" s="29">
        <v>1376</v>
      </c>
      <c r="H87" s="18">
        <f t="shared" si="6"/>
        <v>1554.88</v>
      </c>
      <c r="I87" s="13"/>
    </row>
    <row r="88" ht="24" customHeight="true" spans="1:9">
      <c r="A88" s="12">
        <v>8</v>
      </c>
      <c r="B88" s="13"/>
      <c r="C88" s="18" t="s">
        <v>112</v>
      </c>
      <c r="D88" s="19" t="s">
        <v>126</v>
      </c>
      <c r="E88" s="28"/>
      <c r="F88" s="18" t="s">
        <v>110</v>
      </c>
      <c r="G88" s="29">
        <v>1356</v>
      </c>
      <c r="H88" s="18">
        <f t="shared" si="6"/>
        <v>1532.28</v>
      </c>
      <c r="I88" s="13"/>
    </row>
    <row r="89" ht="24" customHeight="true" spans="1:9">
      <c r="A89" s="12">
        <v>9</v>
      </c>
      <c r="B89" s="13"/>
      <c r="C89" s="18" t="s">
        <v>115</v>
      </c>
      <c r="D89" s="19" t="s">
        <v>116</v>
      </c>
      <c r="E89" s="28"/>
      <c r="F89" s="18" t="s">
        <v>110</v>
      </c>
      <c r="G89" s="29">
        <v>1345</v>
      </c>
      <c r="H89" s="18">
        <f t="shared" si="6"/>
        <v>1519.85</v>
      </c>
      <c r="I89" s="13"/>
    </row>
    <row r="90" ht="24" customHeight="true" spans="1:9">
      <c r="A90" s="12">
        <v>10</v>
      </c>
      <c r="B90" s="13"/>
      <c r="C90" s="18" t="s">
        <v>115</v>
      </c>
      <c r="D90" s="19" t="s">
        <v>127</v>
      </c>
      <c r="E90" s="28"/>
      <c r="F90" s="18" t="s">
        <v>110</v>
      </c>
      <c r="G90" s="29">
        <v>1325</v>
      </c>
      <c r="H90" s="18">
        <f t="shared" si="6"/>
        <v>1497.25</v>
      </c>
      <c r="I90" s="13"/>
    </row>
    <row r="91" ht="24" customHeight="true" spans="1:9">
      <c r="A91" s="12">
        <v>1</v>
      </c>
      <c r="B91" s="13" t="s">
        <v>103</v>
      </c>
      <c r="C91" s="18" t="s">
        <v>108</v>
      </c>
      <c r="D91" s="19" t="s">
        <v>109</v>
      </c>
      <c r="E91" s="28"/>
      <c r="F91" s="18" t="s">
        <v>110</v>
      </c>
      <c r="G91" s="29">
        <f t="shared" ref="G91:G104" si="7">H91/1.13</f>
        <v>1247.78761061947</v>
      </c>
      <c r="H91" s="29">
        <v>1410</v>
      </c>
      <c r="I91" s="13"/>
    </row>
    <row r="92" ht="24" customHeight="true" spans="1:9">
      <c r="A92" s="12">
        <v>2</v>
      </c>
      <c r="B92" s="13"/>
      <c r="C92" s="16" t="s">
        <v>108</v>
      </c>
      <c r="D92" s="19" t="s">
        <v>128</v>
      </c>
      <c r="E92" s="28"/>
      <c r="F92" s="18" t="s">
        <v>110</v>
      </c>
      <c r="G92" s="29">
        <f t="shared" si="7"/>
        <v>1292.03539823009</v>
      </c>
      <c r="H92" s="29">
        <v>1460</v>
      </c>
      <c r="I92" s="13"/>
    </row>
    <row r="93" ht="24" customHeight="true" spans="1:9">
      <c r="A93" s="12">
        <v>3</v>
      </c>
      <c r="B93" s="13"/>
      <c r="C93" s="18" t="s">
        <v>108</v>
      </c>
      <c r="D93" s="19" t="s">
        <v>111</v>
      </c>
      <c r="E93" s="28"/>
      <c r="F93" s="18" t="s">
        <v>110</v>
      </c>
      <c r="G93" s="29">
        <f t="shared" si="7"/>
        <v>1194.69026548673</v>
      </c>
      <c r="H93" s="29">
        <v>1350</v>
      </c>
      <c r="I93" s="13"/>
    </row>
    <row r="94" ht="24" customHeight="true" spans="1:9">
      <c r="A94" s="12">
        <v>4</v>
      </c>
      <c r="B94" s="13"/>
      <c r="C94" s="18" t="s">
        <v>108</v>
      </c>
      <c r="D94" s="19" t="s">
        <v>123</v>
      </c>
      <c r="E94" s="28"/>
      <c r="F94" s="18" t="s">
        <v>110</v>
      </c>
      <c r="G94" s="29">
        <f t="shared" si="7"/>
        <v>1238.93805309735</v>
      </c>
      <c r="H94" s="29">
        <v>1400</v>
      </c>
      <c r="I94" s="13"/>
    </row>
    <row r="95" ht="24" customHeight="true" spans="1:9">
      <c r="A95" s="12">
        <v>5</v>
      </c>
      <c r="B95" s="13"/>
      <c r="C95" s="18" t="s">
        <v>112</v>
      </c>
      <c r="D95" s="19" t="s">
        <v>113</v>
      </c>
      <c r="E95" s="28"/>
      <c r="F95" s="18" t="s">
        <v>110</v>
      </c>
      <c r="G95" s="29">
        <f t="shared" si="7"/>
        <v>1106.19469026549</v>
      </c>
      <c r="H95" s="29">
        <v>1250</v>
      </c>
      <c r="I95" s="13"/>
    </row>
    <row r="96" ht="24" customHeight="true" spans="1:9">
      <c r="A96" s="12">
        <v>6</v>
      </c>
      <c r="B96" s="13"/>
      <c r="C96" s="18" t="s">
        <v>124</v>
      </c>
      <c r="D96" s="19" t="s">
        <v>125</v>
      </c>
      <c r="E96" s="28"/>
      <c r="F96" s="18" t="s">
        <v>110</v>
      </c>
      <c r="G96" s="29">
        <f t="shared" si="7"/>
        <v>1150.44247787611</v>
      </c>
      <c r="H96" s="29">
        <v>1300</v>
      </c>
      <c r="I96" s="13"/>
    </row>
    <row r="97" ht="24" customHeight="true" spans="1:9">
      <c r="A97" s="12">
        <v>7</v>
      </c>
      <c r="B97" s="13"/>
      <c r="C97" s="18" t="s">
        <v>112</v>
      </c>
      <c r="D97" s="19" t="s">
        <v>114</v>
      </c>
      <c r="E97" s="28"/>
      <c r="F97" s="18" t="s">
        <v>110</v>
      </c>
      <c r="G97" s="29">
        <f t="shared" si="7"/>
        <v>1070.79646017699</v>
      </c>
      <c r="H97" s="29">
        <v>1210</v>
      </c>
      <c r="I97" s="13"/>
    </row>
    <row r="98" ht="24" customHeight="true" spans="1:9">
      <c r="A98" s="12">
        <v>8</v>
      </c>
      <c r="B98" s="13"/>
      <c r="C98" s="18" t="s">
        <v>112</v>
      </c>
      <c r="D98" s="19" t="s">
        <v>126</v>
      </c>
      <c r="E98" s="28"/>
      <c r="F98" s="18" t="s">
        <v>110</v>
      </c>
      <c r="G98" s="29">
        <f t="shared" si="7"/>
        <v>1061.94690265487</v>
      </c>
      <c r="H98" s="29">
        <v>1200</v>
      </c>
      <c r="I98" s="13"/>
    </row>
    <row r="99" ht="24" customHeight="true" spans="1:9">
      <c r="A99" s="12">
        <v>9</v>
      </c>
      <c r="B99" s="13"/>
      <c r="C99" s="18" t="s">
        <v>115</v>
      </c>
      <c r="D99" s="19" t="s">
        <v>116</v>
      </c>
      <c r="E99" s="28"/>
      <c r="F99" s="18" t="s">
        <v>110</v>
      </c>
      <c r="G99" s="29">
        <f t="shared" si="7"/>
        <v>973.451327433628</v>
      </c>
      <c r="H99" s="29">
        <v>1100</v>
      </c>
      <c r="I99" s="13"/>
    </row>
    <row r="100" ht="24" customHeight="true" spans="1:9">
      <c r="A100" s="12">
        <v>10</v>
      </c>
      <c r="B100" s="13"/>
      <c r="C100" s="18" t="s">
        <v>115</v>
      </c>
      <c r="D100" s="19" t="s">
        <v>127</v>
      </c>
      <c r="E100" s="28"/>
      <c r="F100" s="18" t="s">
        <v>110</v>
      </c>
      <c r="G100" s="29">
        <f t="shared" si="7"/>
        <v>1017.69911504425</v>
      </c>
      <c r="H100" s="29">
        <v>1150</v>
      </c>
      <c r="I100" s="13"/>
    </row>
    <row r="101" ht="24" customHeight="true" spans="1:9">
      <c r="A101" s="12">
        <v>11</v>
      </c>
      <c r="B101" s="13"/>
      <c r="C101" s="18" t="s">
        <v>129</v>
      </c>
      <c r="D101" s="19" t="s">
        <v>130</v>
      </c>
      <c r="E101" s="28"/>
      <c r="F101" s="18" t="s">
        <v>110</v>
      </c>
      <c r="G101" s="29">
        <f t="shared" si="7"/>
        <v>1265.48672566372</v>
      </c>
      <c r="H101" s="29">
        <v>1430</v>
      </c>
      <c r="I101" s="13"/>
    </row>
    <row r="102" ht="24" customHeight="true" spans="1:9">
      <c r="A102" s="12">
        <v>12</v>
      </c>
      <c r="B102" s="13"/>
      <c r="C102" s="18" t="s">
        <v>129</v>
      </c>
      <c r="D102" s="19" t="s">
        <v>131</v>
      </c>
      <c r="E102" s="28"/>
      <c r="F102" s="18" t="s">
        <v>110</v>
      </c>
      <c r="G102" s="29">
        <f t="shared" si="7"/>
        <v>1176.99115044248</v>
      </c>
      <c r="H102" s="29">
        <v>1330</v>
      </c>
      <c r="I102" s="13"/>
    </row>
    <row r="103" ht="24" customHeight="true" spans="1:9">
      <c r="A103" s="12">
        <v>13</v>
      </c>
      <c r="B103" s="13"/>
      <c r="C103" s="18" t="s">
        <v>129</v>
      </c>
      <c r="D103" s="19" t="s">
        <v>132</v>
      </c>
      <c r="E103" s="28"/>
      <c r="F103" s="18" t="s">
        <v>110</v>
      </c>
      <c r="G103" s="29">
        <f t="shared" si="7"/>
        <v>1097.34513274336</v>
      </c>
      <c r="H103" s="29">
        <v>1240</v>
      </c>
      <c r="I103" s="13"/>
    </row>
    <row r="104" ht="24" customHeight="true" spans="1:9">
      <c r="A104" s="12">
        <v>14</v>
      </c>
      <c r="B104" s="13"/>
      <c r="C104" s="18" t="s">
        <v>129</v>
      </c>
      <c r="D104" s="19" t="s">
        <v>133</v>
      </c>
      <c r="E104" s="28"/>
      <c r="F104" s="18" t="s">
        <v>110</v>
      </c>
      <c r="G104" s="29">
        <f t="shared" si="7"/>
        <v>1008.84955752212</v>
      </c>
      <c r="H104" s="29">
        <v>1140</v>
      </c>
      <c r="I104" s="13"/>
    </row>
    <row r="105" ht="24" customHeight="true" spans="1:9">
      <c r="A105" s="12">
        <v>1</v>
      </c>
      <c r="B105" s="13" t="s">
        <v>104</v>
      </c>
      <c r="C105" s="18" t="s">
        <v>108</v>
      </c>
      <c r="D105" s="19" t="s">
        <v>111</v>
      </c>
      <c r="E105" s="28"/>
      <c r="F105" s="18" t="s">
        <v>110</v>
      </c>
      <c r="G105" s="29">
        <f t="shared" ref="G105:G112" si="8">H105/1.13</f>
        <v>1266.37168141593</v>
      </c>
      <c r="H105" s="29">
        <v>1431</v>
      </c>
      <c r="I105" s="13"/>
    </row>
    <row r="106" s="1" customFormat="true" ht="24" customHeight="true" spans="1:9">
      <c r="A106" s="12">
        <v>2</v>
      </c>
      <c r="B106" s="13"/>
      <c r="C106" s="18" t="s">
        <v>108</v>
      </c>
      <c r="D106" s="19" t="s">
        <v>123</v>
      </c>
      <c r="E106" s="28"/>
      <c r="F106" s="18" t="s">
        <v>110</v>
      </c>
      <c r="G106" s="29">
        <f t="shared" si="8"/>
        <v>1276.99115044248</v>
      </c>
      <c r="H106" s="29">
        <v>1443</v>
      </c>
      <c r="I106" s="13"/>
    </row>
    <row r="107" s="1" customFormat="true" ht="24" customHeight="true" spans="1:9">
      <c r="A107" s="12">
        <v>3</v>
      </c>
      <c r="B107" s="13"/>
      <c r="C107" s="18" t="s">
        <v>112</v>
      </c>
      <c r="D107" s="19" t="s">
        <v>113</v>
      </c>
      <c r="E107" s="28"/>
      <c r="F107" s="18" t="s">
        <v>110</v>
      </c>
      <c r="G107" s="29">
        <f t="shared" si="8"/>
        <v>1225.66371681416</v>
      </c>
      <c r="H107" s="29">
        <v>1385</v>
      </c>
      <c r="I107" s="13"/>
    </row>
    <row r="108" s="1" customFormat="true" ht="24" customHeight="true" spans="1:9">
      <c r="A108" s="12">
        <v>4</v>
      </c>
      <c r="B108" s="13"/>
      <c r="C108" s="18" t="s">
        <v>124</v>
      </c>
      <c r="D108" s="19" t="s">
        <v>125</v>
      </c>
      <c r="E108" s="28"/>
      <c r="F108" s="18" t="s">
        <v>110</v>
      </c>
      <c r="G108" s="29">
        <f t="shared" si="8"/>
        <v>1238.05309734513</v>
      </c>
      <c r="H108" s="29">
        <v>1399</v>
      </c>
      <c r="I108" s="13"/>
    </row>
    <row r="109" s="1" customFormat="true" ht="24" customHeight="true" spans="1:9">
      <c r="A109" s="12">
        <v>5</v>
      </c>
      <c r="B109" s="13"/>
      <c r="C109" s="18" t="s">
        <v>112</v>
      </c>
      <c r="D109" s="19" t="s">
        <v>114</v>
      </c>
      <c r="E109" s="28"/>
      <c r="F109" s="18" t="s">
        <v>110</v>
      </c>
      <c r="G109" s="29">
        <f t="shared" si="8"/>
        <v>1167.25663716814</v>
      </c>
      <c r="H109" s="29">
        <v>1319</v>
      </c>
      <c r="I109" s="13"/>
    </row>
    <row r="110" s="1" customFormat="true" ht="24" customHeight="true" spans="1:9">
      <c r="A110" s="12">
        <v>6</v>
      </c>
      <c r="B110" s="13"/>
      <c r="C110" s="18" t="s">
        <v>112</v>
      </c>
      <c r="D110" s="19" t="s">
        <v>126</v>
      </c>
      <c r="E110" s="28"/>
      <c r="F110" s="18" t="s">
        <v>110</v>
      </c>
      <c r="G110" s="29">
        <f t="shared" si="8"/>
        <v>1179.64601769912</v>
      </c>
      <c r="H110" s="29">
        <v>1333</v>
      </c>
      <c r="I110" s="13"/>
    </row>
    <row r="111" customFormat="true" ht="24" customHeight="true" spans="1:9">
      <c r="A111" s="12">
        <v>7</v>
      </c>
      <c r="B111" s="13"/>
      <c r="C111" s="18" t="s">
        <v>115</v>
      </c>
      <c r="D111" s="19" t="s">
        <v>116</v>
      </c>
      <c r="E111" s="28"/>
      <c r="F111" s="18" t="s">
        <v>110</v>
      </c>
      <c r="G111" s="29">
        <f t="shared" si="8"/>
        <v>1112.38938053097</v>
      </c>
      <c r="H111" s="29">
        <v>1257</v>
      </c>
      <c r="I111" s="13"/>
    </row>
    <row r="112" customFormat="true" ht="24" customHeight="true" spans="1:9">
      <c r="A112" s="12">
        <v>8</v>
      </c>
      <c r="B112" s="13"/>
      <c r="C112" s="18" t="s">
        <v>115</v>
      </c>
      <c r="D112" s="19" t="s">
        <v>127</v>
      </c>
      <c r="E112" s="28"/>
      <c r="F112" s="18" t="s">
        <v>110</v>
      </c>
      <c r="G112" s="29">
        <f t="shared" si="8"/>
        <v>1130.97345132743</v>
      </c>
      <c r="H112" s="29">
        <v>1278</v>
      </c>
      <c r="I112" s="13"/>
    </row>
  </sheetData>
  <autoFilter ref="A5:I112">
    <extLst/>
  </autoFilter>
  <mergeCells count="127">
    <mergeCell ref="A1:B1"/>
    <mergeCell ref="A2:I2"/>
    <mergeCell ref="A3:C3"/>
    <mergeCell ref="E3:F3"/>
    <mergeCell ref="G4:I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A4:A5"/>
    <mergeCell ref="B4:B5"/>
    <mergeCell ref="B6:B14"/>
    <mergeCell ref="B15:B22"/>
    <mergeCell ref="B23:B33"/>
    <mergeCell ref="B34:B41"/>
    <mergeCell ref="B42:B59"/>
    <mergeCell ref="B60:B67"/>
    <mergeCell ref="B68:B80"/>
    <mergeCell ref="B81:B90"/>
    <mergeCell ref="B91:B104"/>
    <mergeCell ref="B105:B112"/>
    <mergeCell ref="C4:C5"/>
    <mergeCell ref="F4:F5"/>
    <mergeCell ref="D4:E5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ZSK0RC</vt:lpstr>
      <vt:lpstr>2024地方材料价格信息</vt:lpstr>
      <vt:lpstr>2024地方商品水泥混凝土价格信息</vt:lpstr>
      <vt:lpstr>2024地方商品沥青混凝土价格信息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M2102J2SC</dc:creator>
  <cp:lastModifiedBy>npadmin</cp:lastModifiedBy>
  <dcterms:created xsi:type="dcterms:W3CDTF">2022-12-20T18:24:00Z</dcterms:created>
  <dcterms:modified xsi:type="dcterms:W3CDTF">2024-01-22T11:46:17Z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0748329C509041308CEF7302CD402D2C_13</vt:lpwstr>
  </property>
  <property fmtid="{D5CDD505-2E9C-101B-9397-08002B2CF9AE}" pid="3" name="KSOProductBuildVer">
    <vt:lpwstr>2052-11.8.2.9864</vt:lpwstr>
  </property>
</Properties>
</file>