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<sst xmlns="http://schemas.openxmlformats.org/spreadsheetml/2006/main" count="218" uniqueCount="57">
  <si>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福建省泉州市2023年9月交通工程地方材料价格信息采集表（含税价）</t>
  </si>
  <si>
    <t>单位：泉州市交通运输局                                                                                                                      发布时间：2023年10月份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</si>
  <si>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</si>
  <si>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</si>
  <si>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</si>
  <si>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</si>
  <si>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</si>
  <si>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</si>
  <si>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</si>
  <si>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</si>
  <si>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</si>
  <si>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</si>
  <si>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</si>
  <si>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</si>
  <si>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</si>
  <si>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</si>
  <si>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</si>
  <si>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</si>
  <si>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</si>
  <si>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</si>
  <si>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</si>
  <si>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</si>
  <si>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</si>
  <si>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</si>
  <si>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</si>
  <si>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</si>
  <si>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</si>
  <si>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</si>
  <si>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</si>
  <si>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</si>
  <si>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</si>
  <si>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</si>
  <si>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</si>
  <si>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</si>
  <si>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</si>
  <si>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</si>
  <si>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</si>
  <si>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</si>
  <si>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</si>
  <si>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</si>
  <si>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</si>
  <si>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</si>
  <si>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</si>
  <si>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</si>
  <si>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</si>
  <si>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</si>
  <si>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</si>
  <si>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</si>
  <si>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</si>
  <si>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</si>
  <si>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</si>
  <si>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</si>
  <si>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</si>
  <si>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</si>
  <si>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</si>
  <si>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福建省泉州市2023年9月交通工程地方材料价格信息采集表（除税价）</t>
  </si>
  <si>
    <t>单位：泉州市交通运输局                                                                                                  发布时间：2023年10月份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</si>
</sst>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W14" sqref="W14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18" t="s">
        <v>1</v>
      </c>
      <c r="B2" s="19"/>
      <c r="C2" s="19"/>
      <c r="D2" s="19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3" t="s">
        <v>14</v>
      </c>
    </row>
    <row r="4" spans="1:13" s="14" customFormat="1" ht="30" customHeight="1">
      <c r="A4" s="21">
        <v>1</v>
      </c>
      <c r="B4" s="22" t="s">
        <v>15</v>
      </c>
      <c r="C4" s="23" t="s">
        <v>16</v>
      </c>
      <c r="D4" s="22" t="s">
        <v>17</v>
      </c>
      <c r="E4" s="21">
        <v>166</v>
      </c>
      <c r="F4" s="21">
        <v>164</v>
      </c>
      <c r="G4" s="21">
        <v>160</v>
      </c>
      <c r="H4" s="21">
        <v>162</v>
      </c>
      <c r="I4" s="21">
        <v>166</v>
      </c>
      <c r="J4" s="21">
        <v>160</v>
      </c>
      <c r="K4" s="21">
        <v>150</v>
      </c>
      <c r="L4" s="21">
        <v>170</v>
      </c>
      <c r="M4" s="21">
        <v>165</v>
      </c>
    </row>
    <row r="5" spans="1:13" s="14" customFormat="1" ht="30" customHeight="1">
      <c r="A5" s="21">
        <v>2</v>
      </c>
      <c r="B5" s="22" t="s">
        <v>18</v>
      </c>
      <c r="C5" s="21"/>
      <c r="D5" s="22" t="s">
        <v>17</v>
      </c>
      <c r="E5" s="21">
        <v>92</v>
      </c>
      <c r="F5" s="21">
        <v>94</v>
      </c>
      <c r="G5" s="21">
        <v>91</v>
      </c>
      <c r="H5" s="21">
        <v>85</v>
      </c>
      <c r="I5" s="21">
        <v>95</v>
      </c>
      <c r="J5" s="21">
        <v>92</v>
      </c>
      <c r="K5" s="21">
        <v>84</v>
      </c>
      <c r="L5" s="21">
        <v>102</v>
      </c>
      <c r="M5" s="30">
        <v>89</v>
      </c>
    </row>
    <row r="6" spans="1:13" ht="30" customHeight="1">
      <c r="A6" s="21">
        <v>3</v>
      </c>
      <c r="B6" s="20" t="s">
        <v>19</v>
      </c>
      <c r="C6" s="24"/>
      <c r="D6" s="20" t="s">
        <v>17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</row>
    <row r="7" spans="1:13" ht="30" customHeight="1">
      <c r="A7" s="21">
        <v>4</v>
      </c>
      <c r="B7" s="20" t="s">
        <v>21</v>
      </c>
      <c r="C7" s="20" t="s">
        <v>22</v>
      </c>
      <c r="D7" s="20" t="s">
        <v>17</v>
      </c>
      <c r="E7" s="21">
        <v>38</v>
      </c>
      <c r="F7" s="21">
        <v>38</v>
      </c>
      <c r="G7" s="21">
        <v>38</v>
      </c>
      <c r="H7" s="21">
        <v>38</v>
      </c>
      <c r="I7" s="21">
        <v>38</v>
      </c>
      <c r="J7" s="21">
        <v>38</v>
      </c>
      <c r="K7" s="21">
        <v>38</v>
      </c>
      <c r="L7" s="21">
        <v>38</v>
      </c>
      <c r="M7" s="21">
        <v>38</v>
      </c>
    </row>
    <row r="8" spans="1:13" ht="30" customHeight="1">
      <c r="A8" s="21">
        <v>5</v>
      </c>
      <c r="B8" s="25" t="s">
        <v>23</v>
      </c>
      <c r="C8" s="20" t="s">
        <v>24</v>
      </c>
      <c r="D8" s="20" t="s">
        <v>17</v>
      </c>
      <c r="E8" s="21">
        <v>59</v>
      </c>
      <c r="F8" s="21">
        <v>59</v>
      </c>
      <c r="G8" s="21">
        <v>59</v>
      </c>
      <c r="H8" s="21">
        <v>59</v>
      </c>
      <c r="I8" s="21">
        <v>60</v>
      </c>
      <c r="J8" s="21">
        <v>60</v>
      </c>
      <c r="K8" s="21">
        <v>52</v>
      </c>
      <c r="L8" s="21">
        <v>45</v>
      </c>
      <c r="M8" s="21">
        <v>60</v>
      </c>
    </row>
    <row r="9" spans="1:13" ht="30" customHeight="1">
      <c r="A9" s="21">
        <v>6</v>
      </c>
      <c r="B9" s="20" t="s">
        <v>25</v>
      </c>
      <c r="C9" s="20" t="s">
        <v>26</v>
      </c>
      <c r="D9" s="20" t="s">
        <v>17</v>
      </c>
      <c r="E9" s="21">
        <v>50</v>
      </c>
      <c r="F9" s="21">
        <v>50</v>
      </c>
      <c r="G9" s="21">
        <v>59</v>
      </c>
      <c r="H9" s="21">
        <v>59</v>
      </c>
      <c r="I9" s="21">
        <v>60</v>
      </c>
      <c r="J9" s="21">
        <v>55</v>
      </c>
      <c r="K9" s="21">
        <v>52</v>
      </c>
      <c r="L9" s="21">
        <v>55</v>
      </c>
      <c r="M9" s="21">
        <v>60</v>
      </c>
    </row>
    <row r="10" spans="1:13" ht="30" customHeight="1">
      <c r="A10" s="21">
        <v>7</v>
      </c>
      <c r="B10" s="20" t="s">
        <v>27</v>
      </c>
      <c r="C10" s="20" t="s">
        <v>26</v>
      </c>
      <c r="D10" s="20" t="s">
        <v>17</v>
      </c>
      <c r="E10" s="21">
        <v>50</v>
      </c>
      <c r="F10" s="21">
        <v>50</v>
      </c>
      <c r="G10" s="21">
        <v>58</v>
      </c>
      <c r="H10" s="21">
        <v>58</v>
      </c>
      <c r="I10" s="21">
        <v>59</v>
      </c>
      <c r="J10" s="21">
        <v>45</v>
      </c>
      <c r="K10" s="21">
        <v>47</v>
      </c>
      <c r="L10" s="21">
        <v>50</v>
      </c>
      <c r="M10" s="21">
        <v>60</v>
      </c>
    </row>
    <row r="11" spans="1:13" ht="30" customHeight="1">
      <c r="A11" s="21">
        <v>8</v>
      </c>
      <c r="B11" s="23" t="s">
        <v>28</v>
      </c>
      <c r="C11" s="22" t="s">
        <v>29</v>
      </c>
      <c r="D11" s="22" t="s">
        <v>17</v>
      </c>
      <c r="E11" s="21">
        <v>79</v>
      </c>
      <c r="F11" s="21">
        <v>72</v>
      </c>
      <c r="G11" s="21">
        <v>75</v>
      </c>
      <c r="H11" s="21">
        <v>63</v>
      </c>
      <c r="I11" s="21">
        <v>63</v>
      </c>
      <c r="J11" s="21">
        <v>70</v>
      </c>
      <c r="K11" s="21">
        <v>62</v>
      </c>
      <c r="L11" s="21">
        <v>60</v>
      </c>
      <c r="M11" s="21">
        <v>71</v>
      </c>
    </row>
    <row r="12" spans="1:13" ht="30" customHeight="1">
      <c r="A12" s="21">
        <v>9</v>
      </c>
      <c r="B12" s="23" t="s">
        <v>30</v>
      </c>
      <c r="C12" s="22" t="s">
        <v>31</v>
      </c>
      <c r="D12" s="22" t="s">
        <v>17</v>
      </c>
      <c r="E12" s="21">
        <v>79</v>
      </c>
      <c r="F12" s="21">
        <v>72</v>
      </c>
      <c r="G12" s="21">
        <v>75</v>
      </c>
      <c r="H12" s="21">
        <v>63</v>
      </c>
      <c r="I12" s="21">
        <v>63</v>
      </c>
      <c r="J12" s="21">
        <v>70</v>
      </c>
      <c r="K12" s="21">
        <v>62</v>
      </c>
      <c r="L12" s="21">
        <v>60</v>
      </c>
      <c r="M12" s="21">
        <v>71</v>
      </c>
    </row>
    <row r="13" spans="1:13" ht="30" customHeight="1">
      <c r="A13" s="21">
        <v>10</v>
      </c>
      <c r="B13" s="23" t="s">
        <v>32</v>
      </c>
      <c r="C13" s="22" t="s">
        <v>24</v>
      </c>
      <c r="D13" s="22" t="s">
        <v>17</v>
      </c>
      <c r="E13" s="21">
        <v>79</v>
      </c>
      <c r="F13" s="21">
        <v>72</v>
      </c>
      <c r="G13" s="21">
        <v>75</v>
      </c>
      <c r="H13" s="21">
        <v>63</v>
      </c>
      <c r="I13" s="21">
        <v>63</v>
      </c>
      <c r="J13" s="21">
        <v>70</v>
      </c>
      <c r="K13" s="21">
        <v>62</v>
      </c>
      <c r="L13" s="21">
        <v>60</v>
      </c>
      <c r="M13" s="21">
        <v>71</v>
      </c>
    </row>
    <row r="14" spans="1:13" ht="30" customHeight="1">
      <c r="A14" s="21">
        <v>11</v>
      </c>
      <c r="B14" s="23" t="s">
        <v>33</v>
      </c>
      <c r="C14" s="23" t="s">
        <v>34</v>
      </c>
      <c r="D14" s="22" t="s">
        <v>17</v>
      </c>
      <c r="E14" s="21">
        <v>79</v>
      </c>
      <c r="F14" s="21">
        <v>72</v>
      </c>
      <c r="G14" s="21">
        <v>75</v>
      </c>
      <c r="H14" s="21">
        <v>63</v>
      </c>
      <c r="I14" s="21">
        <v>63</v>
      </c>
      <c r="J14" s="21">
        <v>70</v>
      </c>
      <c r="K14" s="21">
        <v>62</v>
      </c>
      <c r="L14" s="21">
        <v>60</v>
      </c>
      <c r="M14" s="21">
        <v>71</v>
      </c>
    </row>
    <row r="15" spans="1:13" ht="30" customHeight="1">
      <c r="A15" s="21">
        <v>12</v>
      </c>
      <c r="B15" s="25" t="s">
        <v>35</v>
      </c>
      <c r="C15" s="20" t="s">
        <v>29</v>
      </c>
      <c r="D15" s="20" t="s">
        <v>17</v>
      </c>
      <c r="E15" s="21">
        <v>95</v>
      </c>
      <c r="F15" s="21">
        <v>84</v>
      </c>
      <c r="G15" s="21">
        <v>84</v>
      </c>
      <c r="H15" s="21">
        <v>73</v>
      </c>
      <c r="I15" s="21">
        <v>79</v>
      </c>
      <c r="J15" s="21">
        <v>88</v>
      </c>
      <c r="K15" s="21">
        <v>70</v>
      </c>
      <c r="L15" s="21">
        <v>72</v>
      </c>
      <c r="M15" s="21">
        <v>91</v>
      </c>
    </row>
    <row r="16" spans="1:13" ht="30" customHeight="1">
      <c r="A16" s="21">
        <v>13</v>
      </c>
      <c r="B16" s="25" t="s">
        <v>36</v>
      </c>
      <c r="C16" s="20" t="s">
        <v>31</v>
      </c>
      <c r="D16" s="20" t="s">
        <v>17</v>
      </c>
      <c r="E16" s="21">
        <v>95</v>
      </c>
      <c r="F16" s="21">
        <v>84</v>
      </c>
      <c r="G16" s="21">
        <v>84</v>
      </c>
      <c r="H16" s="21">
        <v>73</v>
      </c>
      <c r="I16" s="21">
        <v>79</v>
      </c>
      <c r="J16" s="21">
        <v>88</v>
      </c>
      <c r="K16" s="21">
        <v>70</v>
      </c>
      <c r="L16" s="21">
        <v>72</v>
      </c>
      <c r="M16" s="21">
        <v>94</v>
      </c>
    </row>
    <row r="17" spans="1:13" ht="30" customHeight="1">
      <c r="A17" s="21">
        <v>14</v>
      </c>
      <c r="B17" s="25" t="s">
        <v>37</v>
      </c>
      <c r="C17" s="25" t="s">
        <v>38</v>
      </c>
      <c r="D17" s="20" t="s">
        <v>17</v>
      </c>
      <c r="E17" s="21">
        <v>92</v>
      </c>
      <c r="F17" s="21">
        <v>87</v>
      </c>
      <c r="G17" s="21">
        <v>85</v>
      </c>
      <c r="H17" s="21">
        <v>75</v>
      </c>
      <c r="I17" s="21">
        <v>74</v>
      </c>
      <c r="J17" s="21">
        <v>75</v>
      </c>
      <c r="K17" s="21">
        <v>68</v>
      </c>
      <c r="L17" s="21">
        <v>62</v>
      </c>
      <c r="M17" s="21">
        <v>82</v>
      </c>
    </row>
    <row r="18" spans="1:13" ht="30" customHeight="1">
      <c r="A18" s="21">
        <v>15</v>
      </c>
      <c r="B18" s="25" t="s">
        <v>39</v>
      </c>
      <c r="C18" s="25" t="s">
        <v>40</v>
      </c>
      <c r="D18" s="20" t="s">
        <v>17</v>
      </c>
      <c r="E18" s="21">
        <v>92</v>
      </c>
      <c r="F18" s="21">
        <v>87</v>
      </c>
      <c r="G18" s="21">
        <v>85</v>
      </c>
      <c r="H18" s="21">
        <v>75</v>
      </c>
      <c r="I18" s="21">
        <v>74</v>
      </c>
      <c r="J18" s="21">
        <v>75</v>
      </c>
      <c r="K18" s="21">
        <v>68</v>
      </c>
      <c r="L18" s="21">
        <v>62</v>
      </c>
      <c r="M18" s="21">
        <v>82</v>
      </c>
    </row>
    <row r="19" spans="1:13" ht="30" customHeight="1">
      <c r="A19" s="21">
        <v>16</v>
      </c>
      <c r="B19" s="25" t="s">
        <v>41</v>
      </c>
      <c r="C19" s="20" t="s">
        <v>26</v>
      </c>
      <c r="D19" s="20" t="s">
        <v>17</v>
      </c>
      <c r="E19" s="21">
        <v>58</v>
      </c>
      <c r="F19" s="21">
        <v>58</v>
      </c>
      <c r="G19" s="21">
        <v>58</v>
      </c>
      <c r="H19" s="21">
        <v>59</v>
      </c>
      <c r="I19" s="21">
        <v>58</v>
      </c>
      <c r="J19" s="21">
        <v>60</v>
      </c>
      <c r="K19" s="21">
        <v>57</v>
      </c>
      <c r="L19" s="21">
        <v>51</v>
      </c>
      <c r="M19" s="21">
        <v>58</v>
      </c>
    </row>
    <row r="20" spans="1:13" ht="30" customHeight="1">
      <c r="A20" s="21">
        <v>17</v>
      </c>
      <c r="B20" s="25" t="s">
        <v>42</v>
      </c>
      <c r="C20" s="20" t="s">
        <v>26</v>
      </c>
      <c r="D20" s="20" t="s">
        <v>17</v>
      </c>
      <c r="E20" s="21">
        <v>175</v>
      </c>
      <c r="F20" s="21">
        <v>185</v>
      </c>
      <c r="G20" s="21">
        <v>180</v>
      </c>
      <c r="H20" s="21">
        <v>180</v>
      </c>
      <c r="I20" s="21">
        <v>180</v>
      </c>
      <c r="J20" s="21">
        <v>185</v>
      </c>
      <c r="K20" s="21">
        <v>180</v>
      </c>
      <c r="L20" s="21">
        <v>180</v>
      </c>
      <c r="M20" s="21">
        <v>180</v>
      </c>
    </row>
    <row r="21" spans="1:13" ht="30" customHeight="1">
      <c r="A21" s="21">
        <v>18</v>
      </c>
      <c r="B21" s="25" t="s">
        <v>43</v>
      </c>
      <c r="C21" s="20" t="s">
        <v>26</v>
      </c>
      <c r="D21" s="20" t="s">
        <v>17</v>
      </c>
      <c r="E21" s="21">
        <v>165</v>
      </c>
      <c r="F21" s="21">
        <v>170</v>
      </c>
      <c r="G21" s="21">
        <v>165</v>
      </c>
      <c r="H21" s="21">
        <v>165</v>
      </c>
      <c r="I21" s="21">
        <v>165</v>
      </c>
      <c r="J21" s="21">
        <v>165</v>
      </c>
      <c r="K21" s="21">
        <v>165</v>
      </c>
      <c r="L21" s="21">
        <v>165</v>
      </c>
      <c r="M21" s="21">
        <v>165</v>
      </c>
    </row>
    <row r="22" spans="1:13" ht="30" customHeight="1">
      <c r="A22" s="21">
        <v>19</v>
      </c>
      <c r="B22" s="25" t="s">
        <v>44</v>
      </c>
      <c r="C22" s="20" t="s">
        <v>26</v>
      </c>
      <c r="D22" s="20" t="s">
        <v>17</v>
      </c>
      <c r="E22" s="21">
        <v>230</v>
      </c>
      <c r="F22" s="21">
        <v>235</v>
      </c>
      <c r="G22" s="21">
        <v>230</v>
      </c>
      <c r="H22" s="21">
        <v>235</v>
      </c>
      <c r="I22" s="21">
        <v>235</v>
      </c>
      <c r="J22" s="21">
        <v>230</v>
      </c>
      <c r="K22" s="21">
        <v>230</v>
      </c>
      <c r="L22" s="21">
        <v>230</v>
      </c>
      <c r="M22" s="21">
        <v>235</v>
      </c>
    </row>
    <row r="23" spans="1:13" ht="30" customHeight="1">
      <c r="A23" s="21">
        <v>20</v>
      </c>
      <c r="B23" s="9" t="s">
        <v>45</v>
      </c>
      <c r="C23" s="10" t="s">
        <v>46</v>
      </c>
      <c r="D23" s="10" t="s">
        <v>17</v>
      </c>
      <c r="E23" s="29">
        <v>336</v>
      </c>
      <c r="F23" s="29">
        <v>343</v>
      </c>
      <c r="G23" s="29">
        <v>360</v>
      </c>
      <c r="H23" s="29">
        <v>355</v>
      </c>
      <c r="I23" s="29">
        <v>325</v>
      </c>
      <c r="J23" s="29">
        <v>355</v>
      </c>
      <c r="K23" s="29">
        <v>360</v>
      </c>
      <c r="L23" s="29">
        <v>401</v>
      </c>
      <c r="M23" s="29">
        <v>324</v>
      </c>
    </row>
    <row r="24" spans="1:13" ht="30" customHeight="1">
      <c r="A24" s="21">
        <v>21</v>
      </c>
      <c r="B24" s="9"/>
      <c r="C24" s="10" t="s">
        <v>47</v>
      </c>
      <c r="D24" s="10" t="s">
        <v>17</v>
      </c>
      <c r="E24" s="29">
        <v>358</v>
      </c>
      <c r="F24" s="29">
        <v>368</v>
      </c>
      <c r="G24" s="29">
        <v>380</v>
      </c>
      <c r="H24" s="29">
        <v>380</v>
      </c>
      <c r="I24" s="29">
        <v>345</v>
      </c>
      <c r="J24" s="29">
        <v>377</v>
      </c>
      <c r="K24" s="29">
        <v>390</v>
      </c>
      <c r="L24" s="29">
        <v>423</v>
      </c>
      <c r="M24" s="29">
        <v>344</v>
      </c>
    </row>
    <row r="25" spans="1:13" ht="30" customHeight="1">
      <c r="A25" s="21">
        <v>22</v>
      </c>
      <c r="B25" s="9"/>
      <c r="C25" s="10" t="s">
        <v>48</v>
      </c>
      <c r="D25" s="10" t="s">
        <v>17</v>
      </c>
      <c r="E25" s="29">
        <v>388</v>
      </c>
      <c r="F25" s="29">
        <v>408</v>
      </c>
      <c r="G25" s="29">
        <v>425</v>
      </c>
      <c r="H25" s="29">
        <v>400</v>
      </c>
      <c r="I25" s="29">
        <v>390</v>
      </c>
      <c r="J25" s="29">
        <v>497</v>
      </c>
      <c r="K25" s="29">
        <v>425</v>
      </c>
      <c r="L25" s="29">
        <v>453</v>
      </c>
      <c r="M25" s="29">
        <v>384</v>
      </c>
    </row>
    <row r="26" spans="1:13" ht="30" customHeight="1">
      <c r="A26" s="21">
        <v>23</v>
      </c>
      <c r="B26" s="9"/>
      <c r="C26" s="10" t="s">
        <v>49</v>
      </c>
      <c r="D26" s="10" t="s">
        <v>17</v>
      </c>
      <c r="E26" s="29">
        <v>445</v>
      </c>
      <c r="F26" s="29">
        <v>445</v>
      </c>
      <c r="G26" s="29">
        <v>475</v>
      </c>
      <c r="H26" s="29">
        <v>450</v>
      </c>
      <c r="I26" s="29">
        <v>437</v>
      </c>
      <c r="J26" s="29">
        <v>445</v>
      </c>
      <c r="K26" s="29">
        <v>495</v>
      </c>
      <c r="L26" s="29">
        <v>495</v>
      </c>
      <c r="M26" s="29">
        <v>429</v>
      </c>
    </row>
    <row r="27" spans="1:13" ht="30" customHeight="1">
      <c r="A27" s="21">
        <v>24</v>
      </c>
      <c r="B27" s="11" t="s">
        <v>50</v>
      </c>
      <c r="C27" s="11" t="s">
        <v>51</v>
      </c>
      <c r="D27" s="10" t="s">
        <v>17</v>
      </c>
      <c r="E27" s="29">
        <v>1015</v>
      </c>
      <c r="F27" s="29" t="s">
        <v>20</v>
      </c>
      <c r="G27" s="29">
        <v>1065</v>
      </c>
      <c r="H27" s="29">
        <v>1050</v>
      </c>
      <c r="I27" s="29">
        <v>1071</v>
      </c>
      <c r="J27" s="29">
        <v>1042</v>
      </c>
      <c r="K27" s="29">
        <v>1168</v>
      </c>
      <c r="L27" s="29" t="s">
        <v>20</v>
      </c>
      <c r="M27" s="29" t="s">
        <v>20</v>
      </c>
    </row>
    <row r="28" spans="1:13" ht="30" customHeight="1">
      <c r="A28" s="21">
        <v>25</v>
      </c>
      <c r="B28" s="9"/>
      <c r="C28" s="11" t="s">
        <v>52</v>
      </c>
      <c r="D28" s="10" t="s">
        <v>17</v>
      </c>
      <c r="E28" s="29">
        <v>965</v>
      </c>
      <c r="F28" s="29" t="s">
        <v>20</v>
      </c>
      <c r="G28" s="29">
        <v>930</v>
      </c>
      <c r="H28" s="29">
        <v>888</v>
      </c>
      <c r="I28" s="29">
        <v>914</v>
      </c>
      <c r="J28" s="29">
        <v>915</v>
      </c>
      <c r="K28" s="29">
        <v>973</v>
      </c>
      <c r="L28" s="29" t="s">
        <v>20</v>
      </c>
      <c r="M28" s="29" t="s">
        <v>20</v>
      </c>
    </row>
    <row r="29" spans="1:13" ht="30" customHeight="1">
      <c r="A29" s="21">
        <v>26</v>
      </c>
      <c r="B29" s="9"/>
      <c r="C29" s="11" t="s">
        <v>53</v>
      </c>
      <c r="D29" s="10" t="s">
        <v>17</v>
      </c>
      <c r="E29" s="29">
        <v>1110</v>
      </c>
      <c r="F29" s="29" t="s">
        <v>20</v>
      </c>
      <c r="G29" s="29">
        <v>1165</v>
      </c>
      <c r="H29" s="29">
        <v>1125</v>
      </c>
      <c r="I29" s="29">
        <v>1148</v>
      </c>
      <c r="J29" s="29">
        <v>1142</v>
      </c>
      <c r="K29" s="29">
        <v>1310</v>
      </c>
      <c r="L29" s="29" t="s">
        <v>20</v>
      </c>
      <c r="M29" s="29" t="s">
        <v>20</v>
      </c>
    </row>
    <row r="30" spans="1:13" ht="30" customHeight="1">
      <c r="A30" s="21">
        <v>27</v>
      </c>
      <c r="B30" s="9"/>
      <c r="C30" s="11" t="s">
        <v>54</v>
      </c>
      <c r="D30" s="10" t="s">
        <v>17</v>
      </c>
      <c r="E30" s="29">
        <v>1117</v>
      </c>
      <c r="F30" s="29" t="s">
        <v>20</v>
      </c>
      <c r="G30" s="29">
        <v>1100</v>
      </c>
      <c r="H30" s="29">
        <v>1065</v>
      </c>
      <c r="I30" s="29">
        <v>1092</v>
      </c>
      <c r="J30" s="29">
        <v>1102</v>
      </c>
      <c r="K30" s="29">
        <v>1275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V14" sqref="U12:V14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12">
        <f>'附表1'!E4/(1+0.03)</f>
        <v>161.16504854368932</v>
      </c>
      <c r="F4" s="12">
        <f>'附表1'!F4/(1+0.03)</f>
        <v>159.2233009708738</v>
      </c>
      <c r="G4" s="12">
        <f>'附表1'!G4/(1+0.03)</f>
        <v>155.3398058252427</v>
      </c>
      <c r="H4" s="12">
        <f>'附表1'!H4/(1+0.03)</f>
        <v>157.28155339805824</v>
      </c>
      <c r="I4" s="12">
        <f>'附表1'!I4/(1+0.03)</f>
        <v>161.16504854368932</v>
      </c>
      <c r="J4" s="12">
        <f>'附表1'!J4/(1+0.03)</f>
        <v>155.3398058252427</v>
      </c>
      <c r="K4" s="12">
        <f>'附表1'!K4/(1+0.03)</f>
        <v>145.63106796116506</v>
      </c>
      <c r="L4" s="12">
        <f>'附表1'!L4/(1+0.03)</f>
        <v>165.04854368932038</v>
      </c>
      <c r="M4" s="12">
        <f>'附表1'!M4/(1+0.03)</f>
        <v>160.19417475728156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12">
        <f>'附表1'!E5/(1+0.03)</f>
        <v>89.32038834951456</v>
      </c>
      <c r="F5" s="12">
        <f>'附表1'!F5/(1+0.03)</f>
        <v>91.26213592233009</v>
      </c>
      <c r="G5" s="12">
        <f>'附表1'!G5/(1+0.03)</f>
        <v>88.3495145631068</v>
      </c>
      <c r="H5" s="12">
        <f>'附表1'!H5/(1+0.03)</f>
        <v>82.52427184466019</v>
      </c>
      <c r="I5" s="12">
        <f>'附表1'!I5/(1+0.03)</f>
        <v>92.23300970873787</v>
      </c>
      <c r="J5" s="12">
        <f>'附表1'!J5/(1+0.03)</f>
        <v>89.32038834951456</v>
      </c>
      <c r="K5" s="12">
        <f>'附表1'!K5/(1+0.03)</f>
        <v>81.55339805825243</v>
      </c>
      <c r="L5" s="12">
        <f>'附表1'!L5/(1+0.03)</f>
        <v>99.02912621359224</v>
      </c>
      <c r="M5" s="12">
        <f>'附表1'!M5/(1+0.03)</f>
        <v>86.40776699029126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12">
        <f>'附表1'!E7/(1+0.03)</f>
        <v>36.89320388349515</v>
      </c>
      <c r="F7" s="12">
        <f>'附表1'!F7/(1+0.03)</f>
        <v>36.89320388349515</v>
      </c>
      <c r="G7" s="12">
        <f>'附表1'!G7/(1+0.03)</f>
        <v>36.89320388349515</v>
      </c>
      <c r="H7" s="12">
        <f>'附表1'!H7/(1+0.03)</f>
        <v>36.89320388349515</v>
      </c>
      <c r="I7" s="12">
        <f>'附表1'!I7/(1+0.03)</f>
        <v>36.89320388349515</v>
      </c>
      <c r="J7" s="12">
        <f>'附表1'!J7/(1+0.03)</f>
        <v>36.89320388349515</v>
      </c>
      <c r="K7" s="12">
        <f>'附表1'!K7/(1+0.03)</f>
        <v>36.89320388349515</v>
      </c>
      <c r="L7" s="12">
        <f>'附表1'!L7/(1+0.03)</f>
        <v>36.89320388349515</v>
      </c>
      <c r="M7" s="12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12">
        <f>'附表1'!E8/(1+0.03)</f>
        <v>57.28155339805825</v>
      </c>
      <c r="F8" s="12">
        <f>'附表1'!F8/(1+0.03)</f>
        <v>57.28155339805825</v>
      </c>
      <c r="G8" s="12">
        <f>'附表1'!G8/(1+0.03)</f>
        <v>57.28155339805825</v>
      </c>
      <c r="H8" s="12">
        <f>'附表1'!H8/(1+0.03)</f>
        <v>57.28155339805825</v>
      </c>
      <c r="I8" s="12">
        <f>'附表1'!I8/(1+0.03)</f>
        <v>58.252427184466015</v>
      </c>
      <c r="J8" s="12">
        <f>'附表1'!J8/(1+0.03)</f>
        <v>58.252427184466015</v>
      </c>
      <c r="K8" s="12">
        <f>'附表1'!K8/(1+0.03)</f>
        <v>50.48543689320388</v>
      </c>
      <c r="L8" s="12">
        <f>'附表1'!L8/(1+0.03)</f>
        <v>43.689320388349515</v>
      </c>
      <c r="M8" s="12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12">
        <f>'附表1'!E9/(1+0.03)</f>
        <v>48.543689320388346</v>
      </c>
      <c r="F9" s="12">
        <f>'附表1'!F9/(1+0.03)</f>
        <v>48.543689320388346</v>
      </c>
      <c r="G9" s="12">
        <f>'附表1'!G9/(1+0.03)</f>
        <v>57.28155339805825</v>
      </c>
      <c r="H9" s="12">
        <f>'附表1'!H9/(1+0.03)</f>
        <v>57.28155339805825</v>
      </c>
      <c r="I9" s="12">
        <f>'附表1'!I9/(1+0.03)</f>
        <v>58.252427184466015</v>
      </c>
      <c r="J9" s="12">
        <f>'附表1'!J9/(1+0.03)</f>
        <v>53.398058252427184</v>
      </c>
      <c r="K9" s="12">
        <f>'附表1'!K9/(1+0.03)</f>
        <v>50.48543689320388</v>
      </c>
      <c r="L9" s="12">
        <f>'附表1'!L9/(1+0.03)</f>
        <v>53.398058252427184</v>
      </c>
      <c r="M9" s="12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12">
        <f>'附表1'!E10/(1+0.03)</f>
        <v>48.543689320388346</v>
      </c>
      <c r="F10" s="12">
        <f>'附表1'!F10/(1+0.03)</f>
        <v>48.543689320388346</v>
      </c>
      <c r="G10" s="12">
        <f>'附表1'!G10/(1+0.03)</f>
        <v>56.310679611650485</v>
      </c>
      <c r="H10" s="12">
        <f>'附表1'!H10/(1+0.03)</f>
        <v>56.310679611650485</v>
      </c>
      <c r="I10" s="12">
        <f>'附表1'!I10/(1+0.03)</f>
        <v>57.28155339805825</v>
      </c>
      <c r="J10" s="12">
        <f>'附表1'!J10/(1+0.03)</f>
        <v>43.689320388349515</v>
      </c>
      <c r="K10" s="12">
        <f>'附表1'!K10/(1+0.03)</f>
        <v>45.631067961165044</v>
      </c>
      <c r="L10" s="12">
        <f>'附表1'!L10/(1+0.03)</f>
        <v>48.543689320388346</v>
      </c>
      <c r="M10" s="12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12">
        <f>'附表1'!E11/(1+0.03)</f>
        <v>76.69902912621359</v>
      </c>
      <c r="F11" s="12">
        <f>'附表1'!F11/(1+0.03)</f>
        <v>69.90291262135922</v>
      </c>
      <c r="G11" s="12">
        <f>'附表1'!G11/(1+0.03)</f>
        <v>72.81553398058253</v>
      </c>
      <c r="H11" s="12">
        <f>'附表1'!H11/(1+0.03)</f>
        <v>61.165048543689316</v>
      </c>
      <c r="I11" s="12">
        <f>'附表1'!I11/(1+0.03)</f>
        <v>61.165048543689316</v>
      </c>
      <c r="J11" s="12">
        <f>'附表1'!J11/(1+0.03)</f>
        <v>67.96116504854369</v>
      </c>
      <c r="K11" s="12">
        <f>'附表1'!K11/(1+0.03)</f>
        <v>60.19417475728155</v>
      </c>
      <c r="L11" s="12">
        <f>'附表1'!L11/(1+0.03)</f>
        <v>58.252427184466015</v>
      </c>
      <c r="M11" s="12">
        <f>'附表1'!M11/(1+0.03)</f>
        <v>68.93203883495146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12">
        <f>'附表1'!E12/(1+0.03)</f>
        <v>76.69902912621359</v>
      </c>
      <c r="F12" s="12">
        <f>'附表1'!F12/(1+0.03)</f>
        <v>69.90291262135922</v>
      </c>
      <c r="G12" s="12">
        <f>'附表1'!G12/(1+0.03)</f>
        <v>72.81553398058253</v>
      </c>
      <c r="H12" s="12">
        <f>'附表1'!H12/(1+0.03)</f>
        <v>61.165048543689316</v>
      </c>
      <c r="I12" s="12">
        <f>'附表1'!I12/(1+0.03)</f>
        <v>61.165048543689316</v>
      </c>
      <c r="J12" s="12">
        <f>'附表1'!J12/(1+0.03)</f>
        <v>67.96116504854369</v>
      </c>
      <c r="K12" s="12">
        <f>'附表1'!K12/(1+0.03)</f>
        <v>60.19417475728155</v>
      </c>
      <c r="L12" s="12">
        <f>'附表1'!L12/(1+0.03)</f>
        <v>58.252427184466015</v>
      </c>
      <c r="M12" s="12">
        <f>'附表1'!M12/(1+0.03)</f>
        <v>68.93203883495146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12">
        <f>'附表1'!E13/(1+0.03)</f>
        <v>76.69902912621359</v>
      </c>
      <c r="F13" s="12">
        <f>'附表1'!F13/(1+0.03)</f>
        <v>69.90291262135922</v>
      </c>
      <c r="G13" s="12">
        <f>'附表1'!G13/(1+0.03)</f>
        <v>72.81553398058253</v>
      </c>
      <c r="H13" s="12">
        <f>'附表1'!H13/(1+0.03)</f>
        <v>61.165048543689316</v>
      </c>
      <c r="I13" s="12">
        <f>'附表1'!I13/(1+0.03)</f>
        <v>61.165048543689316</v>
      </c>
      <c r="J13" s="12">
        <f>'附表1'!J13/(1+0.03)</f>
        <v>67.96116504854369</v>
      </c>
      <c r="K13" s="12">
        <f>'附表1'!K13/(1+0.03)</f>
        <v>60.19417475728155</v>
      </c>
      <c r="L13" s="12">
        <f>'附表1'!L13/(1+0.03)</f>
        <v>58.252427184466015</v>
      </c>
      <c r="M13" s="12">
        <f>'附表1'!M13/(1+0.03)</f>
        <v>68.93203883495146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12">
        <f>'附表1'!E14/(1+0.03)</f>
        <v>76.69902912621359</v>
      </c>
      <c r="F14" s="12">
        <f>'附表1'!F14/(1+0.03)</f>
        <v>69.90291262135922</v>
      </c>
      <c r="G14" s="12">
        <f>'附表1'!G14/(1+0.03)</f>
        <v>72.81553398058253</v>
      </c>
      <c r="H14" s="12">
        <f>'附表1'!H14/(1+0.03)</f>
        <v>61.165048543689316</v>
      </c>
      <c r="I14" s="12">
        <f>'附表1'!I14/(1+0.03)</f>
        <v>61.165048543689316</v>
      </c>
      <c r="J14" s="12">
        <f>'附表1'!J14/(1+0.03)</f>
        <v>67.96116504854369</v>
      </c>
      <c r="K14" s="12">
        <f>'附表1'!K14/(1+0.03)</f>
        <v>60.19417475728155</v>
      </c>
      <c r="L14" s="12">
        <f>'附表1'!L14/(1+0.03)</f>
        <v>58.252427184466015</v>
      </c>
      <c r="M14" s="12">
        <f>'附表1'!M14/(1+0.03)</f>
        <v>68.93203883495146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12">
        <f>'附表1'!E15/(1+0.03)</f>
        <v>92.23300970873787</v>
      </c>
      <c r="F15" s="12">
        <f>'附表1'!F15/(1+0.03)</f>
        <v>81.55339805825243</v>
      </c>
      <c r="G15" s="12">
        <f>'附表1'!G15/(1+0.03)</f>
        <v>81.55339805825243</v>
      </c>
      <c r="H15" s="12">
        <f>'附表1'!H15/(1+0.03)</f>
        <v>70.87378640776699</v>
      </c>
      <c r="I15" s="12">
        <f>'附表1'!I15/(1+0.03)</f>
        <v>76.69902912621359</v>
      </c>
      <c r="J15" s="12">
        <f>'附表1'!J15/(1+0.03)</f>
        <v>85.4368932038835</v>
      </c>
      <c r="K15" s="12">
        <f>'附表1'!K15/(1+0.03)</f>
        <v>67.96116504854369</v>
      </c>
      <c r="L15" s="12">
        <f>'附表1'!L15/(1+0.03)</f>
        <v>69.90291262135922</v>
      </c>
      <c r="M15" s="12">
        <f>'附表1'!M15/(1+0.03)</f>
        <v>88.3495145631068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12">
        <f>'附表1'!E16/(1+0.03)</f>
        <v>92.23300970873787</v>
      </c>
      <c r="F16" s="12">
        <f>'附表1'!F16/(1+0.03)</f>
        <v>81.55339805825243</v>
      </c>
      <c r="G16" s="12">
        <f>'附表1'!G16/(1+0.03)</f>
        <v>81.55339805825243</v>
      </c>
      <c r="H16" s="12">
        <f>'附表1'!H16/(1+0.03)</f>
        <v>70.87378640776699</v>
      </c>
      <c r="I16" s="12">
        <f>'附表1'!I16/(1+0.03)</f>
        <v>76.69902912621359</v>
      </c>
      <c r="J16" s="12">
        <f>'附表1'!J16/(1+0.03)</f>
        <v>85.4368932038835</v>
      </c>
      <c r="K16" s="12">
        <f>'附表1'!K16/(1+0.03)</f>
        <v>67.96116504854369</v>
      </c>
      <c r="L16" s="12">
        <f>'附表1'!L16/(1+0.03)</f>
        <v>69.90291262135922</v>
      </c>
      <c r="M16" s="12">
        <f>'附表1'!M16/(1+0.03)</f>
        <v>91.26213592233009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12">
        <f>'附表1'!E17/(1+0.03)</f>
        <v>89.32038834951456</v>
      </c>
      <c r="F17" s="12">
        <f>'附表1'!F17/(1+0.03)</f>
        <v>84.46601941747572</v>
      </c>
      <c r="G17" s="12">
        <f>'附表1'!G17/(1+0.03)</f>
        <v>82.52427184466019</v>
      </c>
      <c r="H17" s="12">
        <f>'附表1'!H17/(1+0.03)</f>
        <v>72.81553398058253</v>
      </c>
      <c r="I17" s="12">
        <f>'附表1'!I17/(1+0.03)</f>
        <v>71.84466019417475</v>
      </c>
      <c r="J17" s="12">
        <f>'附表1'!J17/(1+0.03)</f>
        <v>72.81553398058253</v>
      </c>
      <c r="K17" s="12">
        <f>'附表1'!K17/(1+0.03)</f>
        <v>66.01941747572815</v>
      </c>
      <c r="L17" s="12">
        <f>'附表1'!L17/(1+0.03)</f>
        <v>60.19417475728155</v>
      </c>
      <c r="M17" s="12">
        <f>'附表1'!M17/(1+0.03)</f>
        <v>79.6116504854369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12">
        <f>'附表1'!E18/(1+0.03)</f>
        <v>89.32038834951456</v>
      </c>
      <c r="F18" s="12">
        <f>'附表1'!F18/(1+0.03)</f>
        <v>84.46601941747572</v>
      </c>
      <c r="G18" s="12">
        <f>'附表1'!G18/(1+0.03)</f>
        <v>82.52427184466019</v>
      </c>
      <c r="H18" s="12">
        <f>'附表1'!H18/(1+0.03)</f>
        <v>72.81553398058253</v>
      </c>
      <c r="I18" s="12">
        <f>'附表1'!I18/(1+0.03)</f>
        <v>71.84466019417475</v>
      </c>
      <c r="J18" s="12">
        <f>'附表1'!J18/(1+0.03)</f>
        <v>72.81553398058253</v>
      </c>
      <c r="K18" s="12">
        <f>'附表1'!K18/(1+0.03)</f>
        <v>66.01941747572815</v>
      </c>
      <c r="L18" s="12">
        <f>'附表1'!L18/(1+0.03)</f>
        <v>60.19417475728155</v>
      </c>
      <c r="M18" s="12">
        <f>'附表1'!M18/(1+0.03)</f>
        <v>79.6116504854369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12">
        <f>'附表1'!E19/(1+0.03)</f>
        <v>56.310679611650485</v>
      </c>
      <c r="F19" s="12">
        <f>'附表1'!F19/(1+0.03)</f>
        <v>56.310679611650485</v>
      </c>
      <c r="G19" s="12">
        <f>'附表1'!G19/(1+0.03)</f>
        <v>56.310679611650485</v>
      </c>
      <c r="H19" s="12">
        <f>'附表1'!H19/(1+0.03)</f>
        <v>57.28155339805825</v>
      </c>
      <c r="I19" s="12">
        <f>'附表1'!I19/(1+0.03)</f>
        <v>56.310679611650485</v>
      </c>
      <c r="J19" s="12">
        <f>'附表1'!J19/(1+0.03)</f>
        <v>58.252427184466015</v>
      </c>
      <c r="K19" s="12">
        <f>'附表1'!K19/(1+0.03)</f>
        <v>55.33980582524272</v>
      </c>
      <c r="L19" s="12">
        <f>'附表1'!L19/(1+0.03)</f>
        <v>49.51456310679612</v>
      </c>
      <c r="M19" s="12">
        <f>'附表1'!M19/(1+0.03)</f>
        <v>56.310679611650485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12">
        <f>'附表1'!E20/(1+0.03)</f>
        <v>169.9029126213592</v>
      </c>
      <c r="F20" s="12">
        <f>'附表1'!F20/(1+0.03)</f>
        <v>179.61165048543688</v>
      </c>
      <c r="G20" s="12">
        <f>'附表1'!G20/(1+0.03)</f>
        <v>174.75728155339806</v>
      </c>
      <c r="H20" s="12">
        <f>'附表1'!H20/(1+0.03)</f>
        <v>174.75728155339806</v>
      </c>
      <c r="I20" s="12">
        <f>'附表1'!I20/(1+0.03)</f>
        <v>174.75728155339806</v>
      </c>
      <c r="J20" s="12">
        <f>'附表1'!J20/(1+0.03)</f>
        <v>179.61165048543688</v>
      </c>
      <c r="K20" s="12">
        <f>'附表1'!K20/(1+0.03)</f>
        <v>174.75728155339806</v>
      </c>
      <c r="L20" s="12">
        <f>'附表1'!L20/(1+0.03)</f>
        <v>174.75728155339806</v>
      </c>
      <c r="M20" s="12">
        <f>'附表1'!M20/(1+0.03)</f>
        <v>174.75728155339806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12">
        <f>'附表1'!E21/(1+0.03)</f>
        <v>160.19417475728156</v>
      </c>
      <c r="F21" s="12">
        <f>'附表1'!F21/(1+0.03)</f>
        <v>165.04854368932038</v>
      </c>
      <c r="G21" s="12">
        <f>'附表1'!G21/(1+0.03)</f>
        <v>160.19417475728156</v>
      </c>
      <c r="H21" s="12">
        <f>'附表1'!H21/(1+0.03)</f>
        <v>160.19417475728156</v>
      </c>
      <c r="I21" s="12">
        <f>'附表1'!I21/(1+0.03)</f>
        <v>160.19417475728156</v>
      </c>
      <c r="J21" s="12">
        <f>'附表1'!J21/(1+0.03)</f>
        <v>160.19417475728156</v>
      </c>
      <c r="K21" s="12">
        <f>'附表1'!K21/(1+0.03)</f>
        <v>160.19417475728156</v>
      </c>
      <c r="L21" s="12">
        <f>'附表1'!L21/(1+0.03)</f>
        <v>160.19417475728156</v>
      </c>
      <c r="M21" s="12">
        <f>'附表1'!M21/(1+0.03)</f>
        <v>160.19417475728156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12">
        <f>'附表1'!E22/(1+0.03)</f>
        <v>223.3009708737864</v>
      </c>
      <c r="F22" s="12">
        <f>'附表1'!F22/(1+0.03)</f>
        <v>228.15533980582524</v>
      </c>
      <c r="G22" s="12">
        <f>'附表1'!G22/(1+0.03)</f>
        <v>223.3009708737864</v>
      </c>
      <c r="H22" s="12">
        <f>'附表1'!H22/(1+0.03)</f>
        <v>228.15533980582524</v>
      </c>
      <c r="I22" s="12">
        <f>'附表1'!I22/(1+0.03)</f>
        <v>228.15533980582524</v>
      </c>
      <c r="J22" s="12">
        <f>'附表1'!J22/(1+0.03)</f>
        <v>223.3009708737864</v>
      </c>
      <c r="K22" s="12">
        <f>'附表1'!K22/(1+0.03)</f>
        <v>223.3009708737864</v>
      </c>
      <c r="L22" s="12">
        <f>'附表1'!L22/(1+0.03)</f>
        <v>223.3009708737864</v>
      </c>
      <c r="M22" s="12">
        <f>'附表1'!M22/(1+0.03)</f>
        <v>228.15533980582524</v>
      </c>
    </row>
    <row r="23" spans="1:13" ht="30" customHeight="1">
      <c r="A23" s="6">
        <v>20</v>
      </c>
      <c r="B23" s="9" t="s">
        <v>45</v>
      </c>
      <c r="C23" s="10" t="s">
        <v>46</v>
      </c>
      <c r="D23" s="10" t="s">
        <v>17</v>
      </c>
      <c r="E23" s="13">
        <f>'附表1'!E23/(1+0.13)</f>
        <v>297.34513274336285</v>
      </c>
      <c r="F23" s="13">
        <f>'附表1'!F23/(1+0.13)</f>
        <v>303.53982300884957</v>
      </c>
      <c r="G23" s="13">
        <f>'附表1'!G23/(1+0.13)</f>
        <v>318.5840707964602</v>
      </c>
      <c r="H23" s="13">
        <f>'附表1'!H23/(1+0.13)</f>
        <v>314.15929203539827</v>
      </c>
      <c r="I23" s="13">
        <f>'附表1'!I23/(1+0.13)</f>
        <v>287.6106194690266</v>
      </c>
      <c r="J23" s="13">
        <f>'附表1'!J23/(1+0.13)</f>
        <v>314.15929203539827</v>
      </c>
      <c r="K23" s="13">
        <f>'附表1'!K23/(1+0.13)</f>
        <v>318.5840707964602</v>
      </c>
      <c r="L23" s="13">
        <f>'附表1'!L23/(1+0.13)</f>
        <v>354.86725663716817</v>
      </c>
      <c r="M23" s="13">
        <f>'附表1'!M23/(1+0.13)</f>
        <v>286.7256637168142</v>
      </c>
    </row>
    <row r="24" spans="1:13" ht="30" customHeight="1">
      <c r="A24" s="6">
        <v>21</v>
      </c>
      <c r="B24" s="9"/>
      <c r="C24" s="10" t="s">
        <v>47</v>
      </c>
      <c r="D24" s="10" t="s">
        <v>17</v>
      </c>
      <c r="E24" s="13">
        <f>'附表1'!E24/(1+0.13)</f>
        <v>316.8141592920354</v>
      </c>
      <c r="F24" s="13">
        <f>'附表1'!F24/(1+0.13)</f>
        <v>325.66371681415933</v>
      </c>
      <c r="G24" s="13">
        <f>'附表1'!G24/(1+0.13)</f>
        <v>336.283185840708</v>
      </c>
      <c r="H24" s="13">
        <f>'附表1'!H24/(1+0.13)</f>
        <v>336.283185840708</v>
      </c>
      <c r="I24" s="13">
        <f>'附表1'!I24/(1+0.13)</f>
        <v>305.30973451327435</v>
      </c>
      <c r="J24" s="13">
        <f>'附表1'!J24/(1+0.13)</f>
        <v>333.6283185840708</v>
      </c>
      <c r="K24" s="13">
        <f>'附表1'!K24/(1+0.13)</f>
        <v>345.1327433628319</v>
      </c>
      <c r="L24" s="13">
        <f>'附表1'!L24/(1+0.13)</f>
        <v>374.3362831858407</v>
      </c>
      <c r="M24" s="13">
        <f>'附表1'!M24/(1+0.13)</f>
        <v>304.424778761062</v>
      </c>
    </row>
    <row r="25" spans="1:13" ht="30" customHeight="1">
      <c r="A25" s="6">
        <v>22</v>
      </c>
      <c r="B25" s="9"/>
      <c r="C25" s="10" t="s">
        <v>48</v>
      </c>
      <c r="D25" s="10" t="s">
        <v>17</v>
      </c>
      <c r="E25" s="13">
        <f>'附表1'!E25/(1+0.13)</f>
        <v>343.3628318584071</v>
      </c>
      <c r="F25" s="13">
        <f>'附表1'!F25/(1+0.13)</f>
        <v>361.0619469026549</v>
      </c>
      <c r="G25" s="13">
        <f>'附表1'!G25/(1+0.13)</f>
        <v>376.1061946902655</v>
      </c>
      <c r="H25" s="13">
        <f>'附表1'!H25/(1+0.13)</f>
        <v>353.9823008849558</v>
      </c>
      <c r="I25" s="13">
        <f>'附表1'!I25/(1+0.13)</f>
        <v>345.1327433628319</v>
      </c>
      <c r="J25" s="13">
        <f>'附表1'!J25/(1+0.13)</f>
        <v>439.82300884955754</v>
      </c>
      <c r="K25" s="13">
        <f>'附表1'!K25/(1+0.13)</f>
        <v>376.1061946902655</v>
      </c>
      <c r="L25" s="13">
        <f>'附表1'!L25/(1+0.13)</f>
        <v>400.8849557522124</v>
      </c>
      <c r="M25" s="13">
        <f>'附表1'!M25/(1+0.13)</f>
        <v>339.82300884955754</v>
      </c>
    </row>
    <row r="26" spans="1:13" ht="30" customHeight="1">
      <c r="A26" s="6">
        <v>23</v>
      </c>
      <c r="B26" s="9"/>
      <c r="C26" s="10" t="s">
        <v>49</v>
      </c>
      <c r="D26" s="10" t="s">
        <v>17</v>
      </c>
      <c r="E26" s="13">
        <f>'附表1'!E26/(1+0.13)</f>
        <v>393.8053097345133</v>
      </c>
      <c r="F26" s="13">
        <f>'附表1'!F26/(1+0.13)</f>
        <v>393.8053097345133</v>
      </c>
      <c r="G26" s="13">
        <f>'附表1'!G26/(1+0.13)</f>
        <v>420.353982300885</v>
      </c>
      <c r="H26" s="13">
        <f>'附表1'!H26/(1+0.13)</f>
        <v>398.2300884955753</v>
      </c>
      <c r="I26" s="13">
        <f>'附表1'!I26/(1+0.13)</f>
        <v>386.7256637168142</v>
      </c>
      <c r="J26" s="13">
        <f>'附表1'!J26/(1+0.13)</f>
        <v>393.8053097345133</v>
      </c>
      <c r="K26" s="13">
        <f>'附表1'!K26/(1+0.13)</f>
        <v>438.0530973451328</v>
      </c>
      <c r="L26" s="13">
        <f>'附表1'!L26/(1+0.13)</f>
        <v>438.0530973451328</v>
      </c>
      <c r="M26" s="13">
        <f>'附表1'!M26/(1+0.13)</f>
        <v>379.6460176991151</v>
      </c>
    </row>
    <row r="27" spans="1:13" ht="30" customHeight="1">
      <c r="A27" s="6">
        <v>24</v>
      </c>
      <c r="B27" s="11" t="s">
        <v>50</v>
      </c>
      <c r="C27" s="11" t="s">
        <v>51</v>
      </c>
      <c r="D27" s="10" t="s">
        <v>17</v>
      </c>
      <c r="E27" s="13">
        <f>'附表1'!E27/(1+0.13)</f>
        <v>898.2300884955753</v>
      </c>
      <c r="F27" s="13" t="s">
        <v>20</v>
      </c>
      <c r="G27" s="13">
        <f>'附表1'!G27/(1+0.13)</f>
        <v>942.4778761061948</v>
      </c>
      <c r="H27" s="13">
        <f>'附表1'!H27/(1+0.13)</f>
        <v>929.2035398230089</v>
      </c>
      <c r="I27" s="13">
        <f>'附表1'!I27/(1+0.13)</f>
        <v>947.7876106194691</v>
      </c>
      <c r="J27" s="13">
        <f>'附表1'!J27/(1+0.13)</f>
        <v>922.1238938053099</v>
      </c>
      <c r="K27" s="13">
        <f>'附表1'!K27/(1+0.13)</f>
        <v>1033.628318584071</v>
      </c>
      <c r="L27" s="13" t="s">
        <v>20</v>
      </c>
      <c r="M27" s="13" t="s">
        <v>20</v>
      </c>
    </row>
    <row r="28" spans="1:13" ht="30" customHeight="1">
      <c r="A28" s="6">
        <v>25</v>
      </c>
      <c r="B28" s="9"/>
      <c r="C28" s="11" t="s">
        <v>52</v>
      </c>
      <c r="D28" s="10" t="s">
        <v>17</v>
      </c>
      <c r="E28" s="13">
        <f>'附表1'!E28/(1+0.13)</f>
        <v>853.9823008849559</v>
      </c>
      <c r="F28" s="13" t="s">
        <v>20</v>
      </c>
      <c r="G28" s="13">
        <f>'附表1'!G28/(1+0.13)</f>
        <v>823.0088495575222</v>
      </c>
      <c r="H28" s="13">
        <f>'附表1'!H28/(1+0.13)</f>
        <v>785.8407079646018</v>
      </c>
      <c r="I28" s="13">
        <f>'附表1'!I28/(1+0.13)</f>
        <v>808.849557522124</v>
      </c>
      <c r="J28" s="13">
        <f>'附表1'!J28/(1+0.13)</f>
        <v>809.7345132743363</v>
      </c>
      <c r="K28" s="13">
        <f>'附表1'!K28/(1+0.13)</f>
        <v>861.061946902655</v>
      </c>
      <c r="L28" s="13" t="s">
        <v>20</v>
      </c>
      <c r="M28" s="13" t="s">
        <v>20</v>
      </c>
    </row>
    <row r="29" spans="1:13" ht="30" customHeight="1">
      <c r="A29" s="6">
        <v>26</v>
      </c>
      <c r="B29" s="9"/>
      <c r="C29" s="11" t="s">
        <v>53</v>
      </c>
      <c r="D29" s="10" t="s">
        <v>17</v>
      </c>
      <c r="E29" s="13">
        <f>'附表1'!E29/(1+0.13)</f>
        <v>982.3008849557523</v>
      </c>
      <c r="F29" s="13" t="s">
        <v>20</v>
      </c>
      <c r="G29" s="13">
        <f>'附表1'!G29/(1+0.13)</f>
        <v>1030.9734513274336</v>
      </c>
      <c r="H29" s="13">
        <f>'附表1'!H29/(1+0.13)</f>
        <v>995.5752212389382</v>
      </c>
      <c r="I29" s="13">
        <f>'附表1'!I29/(1+0.13)</f>
        <v>1015.9292035398231</v>
      </c>
      <c r="J29" s="13">
        <f>'附表1'!J29/(1+0.13)</f>
        <v>1010.6194690265488</v>
      </c>
      <c r="K29" s="13">
        <f>'附表1'!K29/(1+0.13)</f>
        <v>1159.2920353982302</v>
      </c>
      <c r="L29" s="13" t="s">
        <v>20</v>
      </c>
      <c r="M29" s="13" t="s">
        <v>20</v>
      </c>
    </row>
    <row r="30" spans="1:13" ht="30" customHeight="1">
      <c r="A30" s="6">
        <v>27</v>
      </c>
      <c r="B30" s="9"/>
      <c r="C30" s="11" t="s">
        <v>54</v>
      </c>
      <c r="D30" s="10" t="s">
        <v>17</v>
      </c>
      <c r="E30" s="13">
        <f>'附表1'!E30/(1+0.13)</f>
        <v>988.495575221239</v>
      </c>
      <c r="F30" s="13" t="s">
        <v>20</v>
      </c>
      <c r="G30" s="13">
        <f>'附表1'!G30/(1+0.13)</f>
        <v>973.4513274336284</v>
      </c>
      <c r="H30" s="13">
        <f>'附表1'!H30/(1+0.13)</f>
        <v>942.4778761061948</v>
      </c>
      <c r="I30" s="13">
        <f>'附表1'!I30/(1+0.13)</f>
        <v>966.3716814159293</v>
      </c>
      <c r="J30" s="13">
        <f>'附表1'!J30/(1+0.13)</f>
        <v>975.2212389380531</v>
      </c>
      <c r="K30" s="13">
        <f>'附表1'!K30/(1+0.13)</f>
        <v>1128.3185840707965</v>
      </c>
      <c r="L30" s="13" t="s">
        <v>20</v>
      </c>
      <c r="M30" s="13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2019-10-05T02:37:48Z</dcterms:created>
  <dcterms:modified xsi:type="dcterms:W3CDTF">2023-10-07T17:22:02Z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